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Февраль\"/>
    </mc:Choice>
  </mc:AlternateContent>
  <xr:revisionPtr revIDLastSave="0" documentId="8_{26439906-8D13-40DF-82A5-CC9AD9FCB185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0" i="1" l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B31" i="1" s="1"/>
  <c r="T23" i="1"/>
  <c r="S23" i="1"/>
  <c r="R23" i="1"/>
  <c r="R31" i="1" s="1"/>
  <c r="Q23" i="1"/>
  <c r="Q31" i="1" s="1"/>
  <c r="P23" i="1"/>
  <c r="O23" i="1"/>
  <c r="N23" i="1"/>
  <c r="N31" i="1" s="1"/>
  <c r="M23" i="1"/>
  <c r="M31" i="1" s="1"/>
  <c r="L23" i="1"/>
  <c r="K23" i="1"/>
  <c r="J23" i="1"/>
  <c r="J31" i="1" s="1"/>
  <c r="I23" i="1"/>
  <c r="I31" i="1" s="1"/>
  <c r="H23" i="1"/>
  <c r="G23" i="1"/>
  <c r="F23" i="1"/>
  <c r="F31" i="1" s="1"/>
  <c r="E23" i="1"/>
  <c r="E31" i="1" s="1"/>
  <c r="D23" i="1"/>
  <c r="B23" i="1"/>
  <c r="T15" i="1"/>
  <c r="T31" i="1" s="1"/>
  <c r="S15" i="1"/>
  <c r="S31" i="1" s="1"/>
  <c r="R15" i="1"/>
  <c r="Q15" i="1"/>
  <c r="P15" i="1"/>
  <c r="P31" i="1" s="1"/>
  <c r="O15" i="1"/>
  <c r="O31" i="1" s="1"/>
  <c r="N15" i="1"/>
  <c r="M15" i="1"/>
  <c r="L15" i="1"/>
  <c r="L31" i="1" s="1"/>
  <c r="K15" i="1"/>
  <c r="K31" i="1" s="1"/>
  <c r="J15" i="1"/>
  <c r="I15" i="1"/>
  <c r="H15" i="1"/>
  <c r="H31" i="1" s="1"/>
  <c r="G15" i="1"/>
  <c r="G31" i="1" s="1"/>
  <c r="F15" i="1"/>
  <c r="E15" i="1"/>
  <c r="D15" i="1"/>
  <c r="D31" i="1" s="1"/>
  <c r="B15" i="1"/>
</calcChain>
</file>

<file path=xl/sharedStrings.xml><?xml version="1.0" encoding="utf-8"?>
<sst xmlns="http://schemas.openxmlformats.org/spreadsheetml/2006/main" count="144" uniqueCount="125">
  <si>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</si>
  <si>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</si>
  <si>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</si>
  <si>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</si>
  <si>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</si>
  <si>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Детский сад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</si>
  <si>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</si>
  <si>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</si>
  <si>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</si>
  <si>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</si>
  <si>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</si>
  <si>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</si>
  <si>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</si>
  <si>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</si>
  <si>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</si>
  <si>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</si>
  <si>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</si>
  <si>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</si>
  <si>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 xml:space="preserve">Меню для обучающихся возрастной категории: 7-11 лет, </t>
  </si>
  <si>
    <t>Утверждаю: Директор МБОУ "Гимназия №1"</t>
  </si>
  <si>
    <t>Раевская Л.В.</t>
  </si>
  <si>
    <t>K</t>
  </si>
  <si>
    <t>Ca</t>
  </si>
  <si>
    <t>Mg</t>
  </si>
  <si>
    <t>P</t>
  </si>
  <si>
    <t>Fe</t>
  </si>
  <si>
    <t>Чай с сахаром</t>
  </si>
  <si>
    <t>Чай без сахара</t>
  </si>
  <si>
    <t>Калорийность-4, Углеводы-1</t>
  </si>
  <si>
    <t>Калорийность-168,8, Белки-3,62, Жиры-8, Углеводы-20,58</t>
  </si>
  <si>
    <t>Хлеб пшеничный</t>
  </si>
  <si>
    <t>Хлеб ржаной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</si>
  <si>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</si>
  <si>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</si>
  <si>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</si>
  <si>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</si>
  <si>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</si>
  <si>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</si>
  <si>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</si>
  <si>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</si>
  <si>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</si>
  <si>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</si>
  <si>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</si>
  <si>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</si>
  <si>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</si>
  <si>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</si>
  <si>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</si>
  <si>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</si>
  <si>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</si>
  <si>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</si>
  <si>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</si>
  <si>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</si>
  <si>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1/200</t>
  </si>
  <si>
    <t>1/30</t>
  </si>
  <si>
    <t>Пром. выпуск</t>
  </si>
  <si>
    <t>Итого завтрак:</t>
  </si>
  <si>
    <t>1/20</t>
  </si>
  <si>
    <t>Итого обед:</t>
  </si>
  <si>
    <t>1/75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</si>
  <si>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</si>
  <si>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</si>
  <si>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</si>
  <si>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</si>
  <si>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</si>
  <si>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Компот из кураги</t>
  </si>
  <si>
    <t xml:space="preserve">Чай с молоком </t>
  </si>
  <si>
    <t>Калорийность-60,1, Белки-1,4, Жиры-2,5, Углеводы-8</t>
  </si>
  <si>
    <t>Неделя: 1</t>
  </si>
  <si>
    <t>День:   21.02.2024</t>
  </si>
  <si>
    <t>Бутерброд: батон с маслом</t>
  </si>
  <si>
    <t>1/30/10</t>
  </si>
  <si>
    <t>№  1</t>
  </si>
  <si>
    <t>Запеканка из творога с повидлом</t>
  </si>
  <si>
    <t>1/100/30</t>
  </si>
  <si>
    <t>№  223*</t>
  </si>
  <si>
    <t>Молоко сгущ.</t>
  </si>
  <si>
    <t xml:space="preserve">№ 596***  </t>
  </si>
  <si>
    <t>№ 684***</t>
  </si>
  <si>
    <t>Икра кабачковая пром.производства для детского питания</t>
  </si>
  <si>
    <t>№ 75**</t>
  </si>
  <si>
    <t>Борщ с капустой и картофелем со сметаной</t>
  </si>
  <si>
    <t>1/200/10</t>
  </si>
  <si>
    <t>№ 82*</t>
  </si>
  <si>
    <t xml:space="preserve">Плов по-узбекски </t>
  </si>
  <si>
    <t>№ 291*</t>
  </si>
  <si>
    <t>№ 348*</t>
  </si>
  <si>
    <t>Тефтели из свинины</t>
  </si>
  <si>
    <t>60/50</t>
  </si>
  <si>
    <t>№555</t>
  </si>
  <si>
    <t>Картофель пюре</t>
  </si>
  <si>
    <t>1/150</t>
  </si>
  <si>
    <t>№ 128**</t>
  </si>
  <si>
    <t>Коржик молочный</t>
  </si>
  <si>
    <t>21.02.2024</t>
  </si>
  <si>
    <t>Каша Солнышко ( кукурузная)</t>
  </si>
  <si>
    <t>Калорийность-143, Белки-5,49, Жиры-6,8, Углеводы-22,03</t>
  </si>
  <si>
    <t>Напиток кофейный</t>
  </si>
  <si>
    <t>Калорийность-44,8, Белки-1,5, Жиры-1,2, Углеводы-7</t>
  </si>
  <si>
    <t>30/10/15</t>
  </si>
  <si>
    <t>Бутерброд с маслом, сыром</t>
  </si>
  <si>
    <t>Калорийность-356,6, Белки-10,61, Жиры-16, Углеводы-49,61</t>
  </si>
  <si>
    <t>200/1шт</t>
  </si>
  <si>
    <t>Сок детский</t>
  </si>
  <si>
    <t>Калорийность-84, Белки-1, Углеводы-20, ВитаминС-11,362</t>
  </si>
  <si>
    <t xml:space="preserve">Суп картофельный с клецками </t>
  </si>
  <si>
    <t>Калорийность-137,396, Белки-5,68, Жиры-6,14, Углеводы-15,393, ВитаминС-1,2</t>
  </si>
  <si>
    <t>140/50</t>
  </si>
  <si>
    <t xml:space="preserve">Жаркое домашнее куриное </t>
  </si>
  <si>
    <t>Калорийность-329,83, Белки-12,65, Жиры-13,607, Углеводы-32,93, ВитаминС-3,67</t>
  </si>
  <si>
    <t>Напиток из шиповника</t>
  </si>
  <si>
    <t>Калорийность-72, Белки-0,021, Углеводы-18, ВитаминС-21,618</t>
  </si>
  <si>
    <t>Хлеб Дарницкий</t>
  </si>
  <si>
    <t>Калорийность-103, Белки-2, Жиры-1, Углеводы-22</t>
  </si>
  <si>
    <t>Калорийность-642,226, Белки-20,351, Жиры-20,747, Углеводы-88,323, ВитаминС-26,488</t>
  </si>
  <si>
    <t>Печенье</t>
  </si>
  <si>
    <t>Калорийность-178,974, Белки-5,448, Жиры-5,94, Углеводы-20,878</t>
  </si>
  <si>
    <t>Калорийность-239,074, Белки-6,848, Жиры-8,44, Углеводы-28,878</t>
  </si>
  <si>
    <t xml:space="preserve">Суфле творожное  </t>
  </si>
  <si>
    <t>Калорийность-350,16, Белки-14,911, Жиры-14,753, Углеводы-40,969, ВитаминС-1,2</t>
  </si>
  <si>
    <t xml:space="preserve">Соус из ягод </t>
  </si>
  <si>
    <t>Калорийность-73,42, Белки-0,08, Жиры-0,06, Углеводы-18,22, ВитаминС-0,95</t>
  </si>
  <si>
    <t>Яблоки свежие</t>
  </si>
  <si>
    <t>Калорийность-50,52, Белки-0,2, Углеводы-14, ВитаминС-10</t>
  </si>
  <si>
    <t>Калорийность-478,1, Белки-15,191, Жиры-14,813, Углеводы-74,189, ВитаминС-12,15</t>
  </si>
  <si>
    <t>Калорийность-1 800, Белки-54, Жиры-60, Углеводы-261, ВитаминС-50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</si>
</sst>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00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  <family val="2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85">
    <xf numFmtId="0" fontId="0" fillId="0" borderId="0" xfId="0"/>
    <xf numFmtId="0" fontId="2" fillId="0" borderId="0" xfId="0" applyFont="1"/>
    <xf numFmtId="0" fontId="0" fillId="0" borderId="0" xfId="0"/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left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18" xfId="0" applyFont="1" applyBorder="1"/>
    <xf numFmtId="0" fontId="17" fillId="0" borderId="18" xfId="0" applyFont="1" applyBorder="1" applyAlignment="1">
      <alignment horizontal="center"/>
    </xf>
    <xf numFmtId="0" fontId="18" fillId="0" borderId="7" xfId="0" applyFont="1" applyBorder="1" applyAlignment="1">
      <alignment wrapText="1"/>
    </xf>
    <xf numFmtId="49" fontId="18" fillId="0" borderId="4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4" xfId="0" applyFont="1" applyBorder="1" applyAlignment="1">
      <alignment wrapText="1"/>
    </xf>
    <xf numFmtId="0" fontId="18" fillId="0" borderId="4" xfId="0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22" xfId="0" applyFont="1" applyBorder="1" applyAlignment="1">
      <alignment wrapText="1"/>
    </xf>
    <xf numFmtId="0" fontId="18" fillId="0" borderId="7" xfId="0" applyFont="1" applyBorder="1" applyAlignment="1">
      <alignment horizontal="center" wrapText="1"/>
    </xf>
    <xf numFmtId="0" fontId="18" fillId="0" borderId="23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Border="1"/>
    <xf numFmtId="0" fontId="17" fillId="0" borderId="1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7" fillId="0" borderId="8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6" fillId="0" borderId="0" xfId="3" applyFont="1" applyAlignment="1">
      <alignment horizontal="left" vertical="top" wrapText="1"/>
    </xf>
    <xf numFmtId="0" fontId="8" fillId="0" borderId="0" xfId="3" applyFont="1" applyAlignment="1">
      <alignment horizontal="center"/>
    </xf>
    <xf numFmtId="0" fontId="9" fillId="0" borderId="1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2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3" fillId="0" borderId="2" xfId="3" applyFont="1" applyBorder="1" applyAlignment="1">
      <alignment horizontal="left" vertical="top" wrapText="1"/>
    </xf>
    <xf numFmtId="0" fontId="5" fillId="0" borderId="0" xfId="3" applyFont="1" applyAlignment="1">
      <alignment horizontal="right" vertical="top" wrapText="1"/>
    </xf>
    <xf numFmtId="0" fontId="17" fillId="0" borderId="0" xfId="0" applyFont="1"/>
    <xf numFmtId="0" fontId="21" fillId="0" borderId="0" xfId="0" applyFont="1"/>
    <xf numFmtId="0" fontId="21" fillId="0" borderId="14" xfId="0" applyFont="1" applyBorder="1" applyAlignment="1"/>
    <xf numFmtId="0" fontId="21" fillId="0" borderId="15" xfId="0" applyFont="1" applyBorder="1" applyAlignment="1"/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7" fillId="0" borderId="25" xfId="0" applyFont="1" applyBorder="1" applyAlignment="1">
      <alignment horizontal="center" wrapText="1"/>
    </xf>
    <xf numFmtId="0" fontId="21" fillId="0" borderId="17" xfId="0" applyFont="1" applyBorder="1" applyAlignment="1"/>
    <xf numFmtId="0" fontId="21" fillId="0" borderId="17" xfId="0" applyFont="1" applyBorder="1" applyAlignment="1">
      <alignment vertical="center"/>
    </xf>
    <xf numFmtId="0" fontId="17" fillId="0" borderId="16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49" fontId="18" fillId="0" borderId="7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49" fontId="18" fillId="0" borderId="4" xfId="0" applyNumberFormat="1" applyFont="1" applyBorder="1" applyAlignment="1">
      <alignment horizontal="center" wrapText="1"/>
    </xf>
    <xf numFmtId="2" fontId="18" fillId="0" borderId="4" xfId="0" applyNumberFormat="1" applyFont="1" applyBorder="1" applyAlignment="1">
      <alignment horizontal="center" wrapText="1"/>
    </xf>
    <xf numFmtId="165" fontId="18" fillId="0" borderId="4" xfId="0" applyNumberFormat="1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left" wrapText="1"/>
    </xf>
    <xf numFmtId="0" fontId="4" fillId="0" borderId="0" xfId="3"/>
    <xf numFmtId="0" fontId="5" fillId="0" borderId="0" xfId="3" applyFont="1" applyAlignment="1">
      <alignment horizontal="left"/>
    </xf>
    <xf numFmtId="0" fontId="7" fillId="0" borderId="0" xfId="3" applyFont="1" applyAlignment="1">
      <alignment horizontal="right"/>
    </xf>
    <xf numFmtId="0" fontId="4" fillId="0" borderId="0" xfId="3" applyAlignment="1">
      <alignment horizontal="left"/>
    </xf>
    <xf numFmtId="0" fontId="9" fillId="0" borderId="1" xfId="3" applyFont="1" applyBorder="1" applyAlignment="1">
      <alignment horizontal="center" vertical="center" wrapText="1"/>
    </xf>
    <xf numFmtId="1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5" fillId="0" borderId="2" xfId="3" applyFont="1" applyBorder="1" applyAlignment="1">
      <alignment horizontal="left"/>
    </xf>
    <xf numFmtId="0" fontId="14" fillId="0" borderId="2" xfId="3" applyFont="1" applyBorder="1" applyAlignment="1">
      <alignment horizontal="right" vertical="top"/>
    </xf>
    <xf numFmtId="164" fontId="11" fillId="0" borderId="0" xfId="3" applyNumberFormat="1" applyFont="1" applyAlignment="1">
      <alignment horizontal="center" vertical="center" wrapText="1"/>
    </xf>
    <xf numFmtId="0" fontId="5" fillId="0" borderId="0" xfId="3" applyFont="1" applyAlignment="1">
      <alignment horizontal="right" vertical="top" wrapText="1"/>
    </xf>
    <xf numFmtId="0" fontId="5" fillId="0" borderId="3" xfId="3" applyFont="1" applyBorder="1" applyAlignment="1">
      <alignment horizontal="left" vertical="top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4"/>
  <sheetViews>
    <sheetView tabSelected="1" zoomScale="60" zoomScaleNormal="60" zoomScaleSheetLayoutView="80" workbookViewId="0">
      <selection activeCell="H38" sqref="H38:H39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19</v>
      </c>
      <c r="N1" s="3"/>
      <c r="O1" s="3"/>
      <c r="P1" s="3"/>
      <c r="Q1" s="2"/>
      <c r="R1" s="2"/>
      <c r="S1" s="2"/>
      <c r="T1" s="2"/>
      <c r="U1" s="2"/>
    </row>
    <row r="2" spans="1:21" x14ac:dyDescent="0.25">
      <c r="A2" s="5" t="s">
        <v>32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38" t="s">
        <v>20</v>
      </c>
      <c r="N2" s="38"/>
      <c r="O2" s="38"/>
      <c r="P2" s="38"/>
      <c r="Q2" s="38"/>
      <c r="R2" s="38"/>
      <c r="S2" s="38"/>
      <c r="T2" s="38"/>
      <c r="U2" s="2"/>
    </row>
    <row r="3" spans="1:21" x14ac:dyDescent="0.25">
      <c r="A3" s="5" t="s">
        <v>33</v>
      </c>
      <c r="B3" s="5"/>
      <c r="C3" s="5"/>
      <c r="D3" s="5"/>
      <c r="E3" s="5"/>
      <c r="F3" s="5"/>
      <c r="G3" s="5"/>
      <c r="H3" s="5"/>
      <c r="I3" s="5"/>
      <c r="J3" s="4"/>
      <c r="K3" s="5"/>
      <c r="L3" s="5"/>
      <c r="M3" s="5"/>
      <c r="N3" s="5"/>
      <c r="O3" s="5"/>
      <c r="P3" s="5"/>
      <c r="Q3" s="2"/>
      <c r="R3" s="2"/>
      <c r="S3" s="2"/>
      <c r="T3" s="2"/>
      <c r="U3" s="2"/>
    </row>
    <row r="4" spans="1:21" x14ac:dyDescent="0.25">
      <c r="A4" s="3" t="s">
        <v>67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x14ac:dyDescent="0.25">
      <c r="A5" s="3" t="s">
        <v>68</v>
      </c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8.75" customHeight="1" thickBot="1" x14ac:dyDescent="0.3">
      <c r="A6" s="53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1" ht="18.75" thickBot="1" x14ac:dyDescent="0.3">
      <c r="A7" s="39" t="s">
        <v>0</v>
      </c>
      <c r="B7" s="40" t="s">
        <v>34</v>
      </c>
      <c r="C7" s="40" t="s">
        <v>35</v>
      </c>
      <c r="D7" s="6" t="s">
        <v>36</v>
      </c>
      <c r="E7" s="7"/>
      <c r="F7" s="8"/>
      <c r="G7" s="40" t="s">
        <v>37</v>
      </c>
      <c r="H7" s="41" t="s">
        <v>38</v>
      </c>
      <c r="I7" s="55"/>
      <c r="J7" s="55"/>
      <c r="K7" s="55"/>
      <c r="L7" s="56"/>
      <c r="M7" s="41" t="s">
        <v>39</v>
      </c>
      <c r="N7" s="57"/>
      <c r="O7" s="57"/>
      <c r="P7" s="57"/>
      <c r="Q7" s="57"/>
      <c r="R7" s="57"/>
      <c r="S7" s="57"/>
      <c r="T7" s="58"/>
      <c r="U7" s="35" t="s">
        <v>40</v>
      </c>
    </row>
    <row r="8" spans="1:21" ht="18.75" thickBot="1" x14ac:dyDescent="0.3">
      <c r="A8" s="59"/>
      <c r="B8" s="60"/>
      <c r="C8" s="60"/>
      <c r="D8" s="9" t="s">
        <v>41</v>
      </c>
      <c r="E8" s="9" t="s">
        <v>42</v>
      </c>
      <c r="F8" s="9" t="s">
        <v>43</v>
      </c>
      <c r="G8" s="61"/>
      <c r="H8" s="10" t="s">
        <v>44</v>
      </c>
      <c r="I8" s="10" t="s">
        <v>45</v>
      </c>
      <c r="J8" s="10" t="s">
        <v>46</v>
      </c>
      <c r="K8" s="10" t="s">
        <v>47</v>
      </c>
      <c r="L8" s="10" t="s">
        <v>48</v>
      </c>
      <c r="M8" s="10" t="s">
        <v>22</v>
      </c>
      <c r="N8" s="10" t="s">
        <v>24</v>
      </c>
      <c r="O8" s="10" t="s">
        <v>23</v>
      </c>
      <c r="P8" s="10" t="s">
        <v>25</v>
      </c>
      <c r="Q8" s="10" t="s">
        <v>21</v>
      </c>
      <c r="R8" s="10" t="s">
        <v>49</v>
      </c>
      <c r="S8" s="10" t="s">
        <v>50</v>
      </c>
      <c r="T8" s="10" t="s">
        <v>51</v>
      </c>
      <c r="U8" s="36"/>
    </row>
    <row r="9" spans="1:21" x14ac:dyDescent="0.25">
      <c r="A9" s="62" t="s">
        <v>2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4"/>
      <c r="U9" s="37"/>
    </row>
    <row r="10" spans="1:21" x14ac:dyDescent="0.25">
      <c r="A10" s="11" t="s">
        <v>69</v>
      </c>
      <c r="B10" s="23">
        <v>16.25</v>
      </c>
      <c r="C10" s="65" t="s">
        <v>70</v>
      </c>
      <c r="D10" s="66">
        <v>1.88</v>
      </c>
      <c r="E10" s="66">
        <v>5.99</v>
      </c>
      <c r="F10" s="66">
        <v>11.91</v>
      </c>
      <c r="G10" s="66">
        <v>108.8</v>
      </c>
      <c r="H10" s="66">
        <v>0</v>
      </c>
      <c r="I10" s="66">
        <v>2.7E-2</v>
      </c>
      <c r="J10" s="66">
        <v>1.6E-2</v>
      </c>
      <c r="K10" s="66">
        <v>40</v>
      </c>
      <c r="L10" s="66">
        <v>0.12</v>
      </c>
      <c r="M10" s="66">
        <v>6.72</v>
      </c>
      <c r="N10" s="66">
        <v>18</v>
      </c>
      <c r="O10" s="66">
        <v>3.36</v>
      </c>
      <c r="P10" s="66">
        <v>0.28000000000000003</v>
      </c>
      <c r="Q10" s="66">
        <v>12.9</v>
      </c>
      <c r="R10" s="66">
        <v>1E-3</v>
      </c>
      <c r="S10" s="66">
        <v>8.9999999999999998E-4</v>
      </c>
      <c r="T10" s="67">
        <v>0.08</v>
      </c>
      <c r="U10" s="13" t="s">
        <v>71</v>
      </c>
    </row>
    <row r="11" spans="1:21" x14ac:dyDescent="0.25">
      <c r="A11" s="14" t="s">
        <v>72</v>
      </c>
      <c r="B11" s="15">
        <v>67.13</v>
      </c>
      <c r="C11" s="68" t="s">
        <v>73</v>
      </c>
      <c r="D11" s="15">
        <v>10.92</v>
      </c>
      <c r="E11" s="15">
        <v>10.58</v>
      </c>
      <c r="F11" s="15">
        <v>32</v>
      </c>
      <c r="G11" s="15">
        <v>255</v>
      </c>
      <c r="H11" s="15">
        <v>0.4</v>
      </c>
      <c r="I11" s="15">
        <v>0.15</v>
      </c>
      <c r="J11" s="15">
        <v>0.25</v>
      </c>
      <c r="K11" s="15">
        <v>22.5</v>
      </c>
      <c r="L11" s="15">
        <v>1.57</v>
      </c>
      <c r="M11" s="15">
        <v>263.37</v>
      </c>
      <c r="N11" s="15">
        <v>182.73</v>
      </c>
      <c r="O11" s="15">
        <v>22.83</v>
      </c>
      <c r="P11" s="15">
        <v>1.56</v>
      </c>
      <c r="Q11" s="69">
        <v>106.81</v>
      </c>
      <c r="R11" s="15">
        <v>2.0000000000000001E-4</v>
      </c>
      <c r="S11" s="15">
        <v>6.0000000000000002E-5</v>
      </c>
      <c r="T11" s="24">
        <v>5.0000000000000002E-5</v>
      </c>
      <c r="U11" s="19" t="s">
        <v>74</v>
      </c>
    </row>
    <row r="12" spans="1:21" x14ac:dyDescent="0.25">
      <c r="A12" s="14" t="s">
        <v>75</v>
      </c>
      <c r="B12" s="15"/>
      <c r="C12" s="68" t="s">
        <v>53</v>
      </c>
      <c r="D12" s="15">
        <v>0.8</v>
      </c>
      <c r="E12" s="15">
        <v>1.1000000000000001</v>
      </c>
      <c r="F12" s="15">
        <v>6.2</v>
      </c>
      <c r="G12" s="15">
        <v>26.7</v>
      </c>
      <c r="H12" s="15">
        <v>0.1</v>
      </c>
      <c r="I12" s="15">
        <v>0.1</v>
      </c>
      <c r="J12" s="70">
        <v>2.5000000000000001E-2</v>
      </c>
      <c r="K12" s="15">
        <v>0.05</v>
      </c>
      <c r="L12" s="70">
        <v>3.6999999999999998E-2</v>
      </c>
      <c r="M12" s="69">
        <v>3.37</v>
      </c>
      <c r="N12" s="15">
        <v>12.73</v>
      </c>
      <c r="O12" s="15">
        <v>2.83</v>
      </c>
      <c r="P12" s="15">
        <v>5.6000000000000001E-2</v>
      </c>
      <c r="Q12" s="15">
        <v>6.81</v>
      </c>
      <c r="R12" s="15">
        <v>2.0000000000000001E-4</v>
      </c>
      <c r="S12" s="15">
        <v>0</v>
      </c>
      <c r="T12" s="24">
        <v>0</v>
      </c>
      <c r="U12" s="19" t="s">
        <v>76</v>
      </c>
    </row>
    <row r="13" spans="1:21" x14ac:dyDescent="0.25">
      <c r="A13" s="21" t="s">
        <v>26</v>
      </c>
      <c r="B13" s="17">
        <v>2.69</v>
      </c>
      <c r="C13" s="71" t="s">
        <v>52</v>
      </c>
      <c r="D13" s="15">
        <v>0.4</v>
      </c>
      <c r="E13" s="15">
        <v>0.1</v>
      </c>
      <c r="F13" s="15">
        <v>0.08</v>
      </c>
      <c r="G13" s="15">
        <v>2.8</v>
      </c>
      <c r="H13" s="15">
        <v>0.2</v>
      </c>
      <c r="I13" s="15">
        <v>2E-3</v>
      </c>
      <c r="J13" s="15">
        <v>0.02</v>
      </c>
      <c r="K13" s="15">
        <v>0</v>
      </c>
      <c r="L13" s="15">
        <v>0</v>
      </c>
      <c r="M13" s="15">
        <v>0.62</v>
      </c>
      <c r="N13" s="15">
        <v>0.48</v>
      </c>
      <c r="O13" s="15">
        <v>0.8</v>
      </c>
      <c r="P13" s="15">
        <v>0.04</v>
      </c>
      <c r="Q13" s="15">
        <v>0.6</v>
      </c>
      <c r="R13" s="15">
        <v>0</v>
      </c>
      <c r="S13" s="15">
        <v>0</v>
      </c>
      <c r="T13" s="24">
        <v>0</v>
      </c>
      <c r="U13" s="19" t="s">
        <v>77</v>
      </c>
    </row>
    <row r="14" spans="1:21" ht="23.25" x14ac:dyDescent="0.25">
      <c r="A14" s="14" t="s">
        <v>31</v>
      </c>
      <c r="B14" s="15"/>
      <c r="C14" s="68" t="s">
        <v>56</v>
      </c>
      <c r="D14" s="15">
        <v>1.98</v>
      </c>
      <c r="E14" s="15">
        <v>0.36</v>
      </c>
      <c r="F14" s="15">
        <v>10.02</v>
      </c>
      <c r="G14" s="15">
        <v>51.99</v>
      </c>
      <c r="H14" s="15">
        <v>0</v>
      </c>
      <c r="I14" s="15">
        <v>4.4999999999999998E-2</v>
      </c>
      <c r="J14" s="15">
        <v>0.03</v>
      </c>
      <c r="K14" s="15">
        <v>0</v>
      </c>
      <c r="L14" s="15">
        <v>0</v>
      </c>
      <c r="M14" s="15">
        <v>10.5</v>
      </c>
      <c r="N14" s="15">
        <v>31.4</v>
      </c>
      <c r="O14" s="15">
        <v>4.0999999999999996</v>
      </c>
      <c r="P14" s="15">
        <v>0.4</v>
      </c>
      <c r="Q14" s="15">
        <v>10.5</v>
      </c>
      <c r="R14" s="15">
        <v>8.3999999999999995E-3</v>
      </c>
      <c r="S14" s="15">
        <v>0</v>
      </c>
      <c r="T14" s="24">
        <v>0.2</v>
      </c>
      <c r="U14" s="22" t="s">
        <v>54</v>
      </c>
    </row>
    <row r="15" spans="1:21" x14ac:dyDescent="0.25">
      <c r="A15" s="72" t="s">
        <v>55</v>
      </c>
      <c r="B15" s="25">
        <f>SUM(B10:B14)</f>
        <v>86.07</v>
      </c>
      <c r="C15" s="15"/>
      <c r="D15" s="25">
        <f t="shared" ref="D15:T15" si="0">SUM(D10:D14)</f>
        <v>15.980000000000002</v>
      </c>
      <c r="E15" s="25">
        <f t="shared" si="0"/>
        <v>18.130000000000003</v>
      </c>
      <c r="F15" s="25">
        <f t="shared" si="0"/>
        <v>60.209999999999994</v>
      </c>
      <c r="G15" s="25">
        <f t="shared" si="0"/>
        <v>445.29</v>
      </c>
      <c r="H15" s="25">
        <f t="shared" si="0"/>
        <v>0.7</v>
      </c>
      <c r="I15" s="25">
        <f t="shared" si="0"/>
        <v>0.32400000000000001</v>
      </c>
      <c r="J15" s="25">
        <f t="shared" si="0"/>
        <v>0.34100000000000008</v>
      </c>
      <c r="K15" s="25">
        <f t="shared" si="0"/>
        <v>62.55</v>
      </c>
      <c r="L15" s="25">
        <f t="shared" si="0"/>
        <v>1.7269999999999999</v>
      </c>
      <c r="M15" s="25">
        <f t="shared" si="0"/>
        <v>284.58000000000004</v>
      </c>
      <c r="N15" s="25">
        <f t="shared" si="0"/>
        <v>245.33999999999997</v>
      </c>
      <c r="O15" s="25">
        <f t="shared" si="0"/>
        <v>33.919999999999995</v>
      </c>
      <c r="P15" s="25">
        <f t="shared" si="0"/>
        <v>2.3360000000000003</v>
      </c>
      <c r="Q15" s="25">
        <f t="shared" si="0"/>
        <v>137.62</v>
      </c>
      <c r="R15" s="25">
        <f t="shared" si="0"/>
        <v>9.7999999999999997E-3</v>
      </c>
      <c r="S15" s="25">
        <f t="shared" si="0"/>
        <v>9.6000000000000002E-4</v>
      </c>
      <c r="T15" s="25">
        <f t="shared" si="0"/>
        <v>0.28005000000000002</v>
      </c>
      <c r="U15" s="22"/>
    </row>
    <row r="16" spans="1:21" x14ac:dyDescent="0.25">
      <c r="A16" s="42" t="s">
        <v>3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  <c r="U16" s="20"/>
    </row>
    <row r="17" spans="1:21" ht="23.25" x14ac:dyDescent="0.25">
      <c r="A17" s="14" t="s">
        <v>78</v>
      </c>
      <c r="B17" s="15">
        <v>7.65</v>
      </c>
      <c r="C17" s="16" t="s">
        <v>53</v>
      </c>
      <c r="D17" s="17">
        <v>0.72</v>
      </c>
      <c r="E17" s="17">
        <v>2.83</v>
      </c>
      <c r="F17" s="17">
        <v>7.62</v>
      </c>
      <c r="G17" s="17">
        <v>46.5</v>
      </c>
      <c r="H17" s="17">
        <v>4.5</v>
      </c>
      <c r="I17" s="17">
        <v>1.4999999999999999E-2</v>
      </c>
      <c r="J17" s="17">
        <v>0.03</v>
      </c>
      <c r="K17" s="17">
        <v>0</v>
      </c>
      <c r="L17" s="17">
        <v>0</v>
      </c>
      <c r="M17" s="17">
        <v>24</v>
      </c>
      <c r="N17" s="17">
        <v>22.5</v>
      </c>
      <c r="O17" s="17">
        <v>5.42</v>
      </c>
      <c r="P17" s="17">
        <v>4.2000000000000003E-2</v>
      </c>
      <c r="Q17" s="17">
        <v>0.8</v>
      </c>
      <c r="R17" s="17">
        <v>2.3999999999999998E-3</v>
      </c>
      <c r="S17" s="17">
        <v>0</v>
      </c>
      <c r="T17" s="18">
        <v>0.01</v>
      </c>
      <c r="U17" s="17" t="s">
        <v>79</v>
      </c>
    </row>
    <row r="18" spans="1:21" x14ac:dyDescent="0.25">
      <c r="A18" s="14" t="s">
        <v>80</v>
      </c>
      <c r="B18" s="15">
        <v>17.100000000000001</v>
      </c>
      <c r="C18" s="15" t="s">
        <v>81</v>
      </c>
      <c r="D18" s="15">
        <v>1.7</v>
      </c>
      <c r="E18" s="15">
        <v>4.9000000000000004</v>
      </c>
      <c r="F18" s="15">
        <v>13.08</v>
      </c>
      <c r="G18" s="15">
        <v>87.7</v>
      </c>
      <c r="H18" s="15">
        <v>8.5399999999999991</v>
      </c>
      <c r="I18" s="15">
        <v>4.8000000000000001E-2</v>
      </c>
      <c r="J18" s="15">
        <v>4.9000000000000002E-2</v>
      </c>
      <c r="K18" s="15">
        <v>13.52</v>
      </c>
      <c r="L18" s="15">
        <v>0.84</v>
      </c>
      <c r="M18" s="15">
        <v>70.7</v>
      </c>
      <c r="N18" s="15">
        <v>43.68</v>
      </c>
      <c r="O18" s="15">
        <v>20.010000000000002</v>
      </c>
      <c r="P18" s="15">
        <v>0.48</v>
      </c>
      <c r="Q18" s="15">
        <v>148.24</v>
      </c>
      <c r="R18" s="15">
        <v>4.1999999999999997E-3</v>
      </c>
      <c r="S18" s="15">
        <v>5.1000000000000004E-4</v>
      </c>
      <c r="T18" s="24">
        <v>2.46E-2</v>
      </c>
      <c r="U18" s="20" t="s">
        <v>82</v>
      </c>
    </row>
    <row r="19" spans="1:21" x14ac:dyDescent="0.25">
      <c r="A19" s="14" t="s">
        <v>83</v>
      </c>
      <c r="B19" s="26">
        <v>60.21</v>
      </c>
      <c r="C19" s="15" t="s">
        <v>52</v>
      </c>
      <c r="D19" s="15">
        <v>15.25</v>
      </c>
      <c r="E19" s="15">
        <v>11.42</v>
      </c>
      <c r="F19" s="15">
        <v>35.159999999999997</v>
      </c>
      <c r="G19" s="15">
        <v>279.8</v>
      </c>
      <c r="H19" s="15">
        <v>2.02</v>
      </c>
      <c r="I19" s="15">
        <v>9.6000000000000002E-2</v>
      </c>
      <c r="J19" s="15">
        <v>0.12</v>
      </c>
      <c r="K19" s="15">
        <v>17.52</v>
      </c>
      <c r="L19" s="15">
        <v>0.92</v>
      </c>
      <c r="M19" s="15">
        <v>141.71</v>
      </c>
      <c r="N19" s="15">
        <v>157.80000000000001</v>
      </c>
      <c r="O19" s="15">
        <v>28.63</v>
      </c>
      <c r="P19" s="15">
        <v>1.07</v>
      </c>
      <c r="Q19" s="15">
        <v>76.27</v>
      </c>
      <c r="R19" s="15">
        <v>1E-3</v>
      </c>
      <c r="S19" s="15">
        <v>3.0000000000000001E-3</v>
      </c>
      <c r="T19" s="24">
        <v>0.44</v>
      </c>
      <c r="U19" s="20" t="s">
        <v>84</v>
      </c>
    </row>
    <row r="20" spans="1:21" x14ac:dyDescent="0.25">
      <c r="A20" s="21" t="s">
        <v>64</v>
      </c>
      <c r="B20" s="27">
        <v>15.47</v>
      </c>
      <c r="C20" s="12" t="s">
        <v>52</v>
      </c>
      <c r="D20" s="17">
        <v>0.77</v>
      </c>
      <c r="E20" s="17">
        <v>4.4999999999999998E-2</v>
      </c>
      <c r="F20" s="17">
        <v>27.62</v>
      </c>
      <c r="G20" s="17">
        <v>114.8</v>
      </c>
      <c r="H20" s="17">
        <v>0.6</v>
      </c>
      <c r="I20" s="17">
        <v>1.4999999999999999E-2</v>
      </c>
      <c r="J20" s="17">
        <v>0.03</v>
      </c>
      <c r="K20" s="17">
        <v>0</v>
      </c>
      <c r="L20" s="17">
        <v>0</v>
      </c>
      <c r="M20" s="17">
        <v>33.11</v>
      </c>
      <c r="N20" s="17">
        <v>21.9</v>
      </c>
      <c r="O20" s="17">
        <v>14.55</v>
      </c>
      <c r="P20" s="17">
        <v>0.47</v>
      </c>
      <c r="Q20" s="17">
        <v>108</v>
      </c>
      <c r="R20" s="17">
        <v>6.0000000000000001E-3</v>
      </c>
      <c r="S20" s="17">
        <v>0</v>
      </c>
      <c r="T20" s="18">
        <v>0.1</v>
      </c>
      <c r="U20" s="20" t="s">
        <v>85</v>
      </c>
    </row>
    <row r="21" spans="1:21" ht="23.25" x14ac:dyDescent="0.25">
      <c r="A21" s="14" t="s">
        <v>30</v>
      </c>
      <c r="B21" s="15">
        <v>2.4500000000000002</v>
      </c>
      <c r="C21" s="16" t="s">
        <v>53</v>
      </c>
      <c r="D21" s="15">
        <v>4.74</v>
      </c>
      <c r="E21" s="15">
        <v>0.6</v>
      </c>
      <c r="F21" s="15">
        <v>28.98</v>
      </c>
      <c r="G21" s="15">
        <v>140.28</v>
      </c>
      <c r="H21" s="15">
        <v>0</v>
      </c>
      <c r="I21" s="15">
        <v>0.06</v>
      </c>
      <c r="J21" s="15">
        <v>0.04</v>
      </c>
      <c r="K21" s="15">
        <v>0</v>
      </c>
      <c r="L21" s="15">
        <v>0</v>
      </c>
      <c r="M21" s="15">
        <v>13.8</v>
      </c>
      <c r="N21" s="15">
        <v>32.200000000000003</v>
      </c>
      <c r="O21" s="15">
        <v>5.8</v>
      </c>
      <c r="P21" s="15">
        <v>0.26</v>
      </c>
      <c r="Q21" s="15">
        <v>19.8</v>
      </c>
      <c r="R21" s="15">
        <v>1.8E-3</v>
      </c>
      <c r="S21" s="15">
        <v>1.8E-3</v>
      </c>
      <c r="T21" s="24">
        <v>7.0000000000000001E-3</v>
      </c>
      <c r="U21" s="22" t="s">
        <v>54</v>
      </c>
    </row>
    <row r="22" spans="1:21" ht="23.25" x14ac:dyDescent="0.25">
      <c r="A22" s="14" t="s">
        <v>31</v>
      </c>
      <c r="B22" s="15">
        <v>1.36</v>
      </c>
      <c r="C22" s="68" t="s">
        <v>56</v>
      </c>
      <c r="D22" s="15">
        <v>1.98</v>
      </c>
      <c r="E22" s="15">
        <v>0.36</v>
      </c>
      <c r="F22" s="15">
        <v>10.02</v>
      </c>
      <c r="G22" s="15">
        <v>51.99</v>
      </c>
      <c r="H22" s="15">
        <v>0</v>
      </c>
      <c r="I22" s="15">
        <v>4.4999999999999998E-2</v>
      </c>
      <c r="J22" s="15">
        <v>0.03</v>
      </c>
      <c r="K22" s="15">
        <v>0</v>
      </c>
      <c r="L22" s="15">
        <v>0</v>
      </c>
      <c r="M22" s="15">
        <v>10.5</v>
      </c>
      <c r="N22" s="15">
        <v>31.4</v>
      </c>
      <c r="O22" s="15">
        <v>4.0999999999999996</v>
      </c>
      <c r="P22" s="15">
        <v>0.4</v>
      </c>
      <c r="Q22" s="15">
        <v>10.5</v>
      </c>
      <c r="R22" s="15">
        <v>8.3999999999999995E-3</v>
      </c>
      <c r="S22" s="15">
        <v>0</v>
      </c>
      <c r="T22" s="24">
        <v>0.2</v>
      </c>
      <c r="U22" s="22" t="s">
        <v>54</v>
      </c>
    </row>
    <row r="23" spans="1:21" x14ac:dyDescent="0.25">
      <c r="A23" s="28" t="s">
        <v>57</v>
      </c>
      <c r="B23" s="25">
        <f>SUM(B17:B22)</f>
        <v>104.24000000000001</v>
      </c>
      <c r="C23" s="29"/>
      <c r="D23" s="29">
        <f>SUM(D17:D22)</f>
        <v>25.16</v>
      </c>
      <c r="E23" s="29">
        <f t="shared" ref="E23:T23" si="1">SUM(E17:E22)</f>
        <v>20.155000000000001</v>
      </c>
      <c r="F23" s="29">
        <f t="shared" si="1"/>
        <v>122.48</v>
      </c>
      <c r="G23" s="29">
        <f t="shared" si="1"/>
        <v>721.06999999999994</v>
      </c>
      <c r="H23" s="29">
        <f t="shared" si="1"/>
        <v>15.659999999999998</v>
      </c>
      <c r="I23" s="29">
        <f t="shared" si="1"/>
        <v>0.27899999999999997</v>
      </c>
      <c r="J23" s="29">
        <f t="shared" si="1"/>
        <v>0.29900000000000004</v>
      </c>
      <c r="K23" s="29">
        <f t="shared" si="1"/>
        <v>31.04</v>
      </c>
      <c r="L23" s="29">
        <f t="shared" si="1"/>
        <v>1.76</v>
      </c>
      <c r="M23" s="29">
        <f t="shared" si="1"/>
        <v>293.82000000000005</v>
      </c>
      <c r="N23" s="29">
        <f t="shared" si="1"/>
        <v>309.48</v>
      </c>
      <c r="O23" s="29">
        <f t="shared" si="1"/>
        <v>78.509999999999991</v>
      </c>
      <c r="P23" s="29">
        <f t="shared" si="1"/>
        <v>2.722</v>
      </c>
      <c r="Q23" s="29">
        <f t="shared" si="1"/>
        <v>363.61</v>
      </c>
      <c r="R23" s="29">
        <f t="shared" si="1"/>
        <v>2.3800000000000002E-2</v>
      </c>
      <c r="S23" s="29">
        <f t="shared" si="1"/>
        <v>5.3100000000000005E-3</v>
      </c>
      <c r="T23" s="29">
        <f t="shared" si="1"/>
        <v>0.78160000000000007</v>
      </c>
      <c r="U23" s="20"/>
    </row>
    <row r="24" spans="1:21" x14ac:dyDescent="0.25">
      <c r="A24" s="42" t="s">
        <v>1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4"/>
      <c r="U24" s="20"/>
    </row>
    <row r="25" spans="1:21" x14ac:dyDescent="0.25">
      <c r="A25" s="14" t="s">
        <v>86</v>
      </c>
      <c r="B25" s="26">
        <v>27.64</v>
      </c>
      <c r="C25" s="68" t="s">
        <v>87</v>
      </c>
      <c r="D25" s="15">
        <v>10.96</v>
      </c>
      <c r="E25" s="15">
        <v>15.9</v>
      </c>
      <c r="F25" s="15">
        <v>12.18</v>
      </c>
      <c r="G25" s="15">
        <v>253.63</v>
      </c>
      <c r="H25" s="15">
        <v>0.36</v>
      </c>
      <c r="I25" s="15">
        <v>4.9000000000000002E-2</v>
      </c>
      <c r="J25" s="15">
        <v>0.11899999999999999</v>
      </c>
      <c r="K25" s="15">
        <v>56.98</v>
      </c>
      <c r="L25" s="15">
        <v>5.5</v>
      </c>
      <c r="M25" s="15">
        <v>37.53</v>
      </c>
      <c r="N25" s="15">
        <v>137.88999999999999</v>
      </c>
      <c r="O25" s="15">
        <v>31.58</v>
      </c>
      <c r="P25" s="15">
        <v>1.2</v>
      </c>
      <c r="Q25" s="15">
        <v>224.75</v>
      </c>
      <c r="R25" s="15">
        <v>0.01</v>
      </c>
      <c r="S25" s="15">
        <v>9.7999999999999997E-3</v>
      </c>
      <c r="T25" s="24">
        <v>0.77200000000000002</v>
      </c>
      <c r="U25" s="22" t="s">
        <v>88</v>
      </c>
    </row>
    <row r="26" spans="1:21" x14ac:dyDescent="0.25">
      <c r="A26" s="21" t="s">
        <v>89</v>
      </c>
      <c r="B26" s="17">
        <v>19.53</v>
      </c>
      <c r="C26" s="12" t="s">
        <v>90</v>
      </c>
      <c r="D26" s="17">
        <v>3.1</v>
      </c>
      <c r="E26" s="17">
        <v>9.15</v>
      </c>
      <c r="F26" s="17">
        <v>17.98</v>
      </c>
      <c r="G26" s="17">
        <v>172.85</v>
      </c>
      <c r="H26" s="17">
        <v>9.8000000000000007</v>
      </c>
      <c r="I26" s="17">
        <v>0.14199999999999999</v>
      </c>
      <c r="J26" s="17">
        <v>0.114</v>
      </c>
      <c r="K26" s="17">
        <v>50</v>
      </c>
      <c r="L26" s="17">
        <v>0.1</v>
      </c>
      <c r="M26" s="17">
        <v>91.65</v>
      </c>
      <c r="N26" s="17">
        <v>87.02</v>
      </c>
      <c r="O26" s="17">
        <v>17.399999999999999</v>
      </c>
      <c r="P26" s="17">
        <v>1.02</v>
      </c>
      <c r="Q26" s="17">
        <v>106.57</v>
      </c>
      <c r="R26" s="17">
        <v>1.6000000000000001E-3</v>
      </c>
      <c r="S26" s="17">
        <v>2.9999999999999997E-4</v>
      </c>
      <c r="T26" s="18">
        <v>1.2E-2</v>
      </c>
      <c r="U26" s="20" t="s">
        <v>91</v>
      </c>
    </row>
    <row r="27" spans="1:21" x14ac:dyDescent="0.25">
      <c r="A27" s="21" t="s">
        <v>92</v>
      </c>
      <c r="B27" s="17">
        <v>9.23</v>
      </c>
      <c r="C27" s="12" t="s">
        <v>58</v>
      </c>
      <c r="D27" s="17">
        <v>5.4</v>
      </c>
      <c r="E27" s="17">
        <v>9.4</v>
      </c>
      <c r="F27" s="17">
        <v>60.8</v>
      </c>
      <c r="G27" s="17">
        <v>346</v>
      </c>
      <c r="H27" s="17">
        <v>0</v>
      </c>
      <c r="I27" s="17">
        <v>1.4</v>
      </c>
      <c r="J27" s="17">
        <v>0</v>
      </c>
      <c r="K27" s="17">
        <v>14</v>
      </c>
      <c r="L27" s="17">
        <v>0</v>
      </c>
      <c r="M27" s="17">
        <v>22.4</v>
      </c>
      <c r="N27" s="17">
        <v>76.599999999999994</v>
      </c>
      <c r="O27" s="17">
        <v>28.4</v>
      </c>
      <c r="P27" s="17">
        <v>1.4</v>
      </c>
      <c r="Q27" s="17">
        <v>11.2</v>
      </c>
      <c r="R27" s="17">
        <v>0</v>
      </c>
      <c r="S27" s="17">
        <v>0</v>
      </c>
      <c r="T27" s="18">
        <v>0</v>
      </c>
      <c r="U27" s="20"/>
    </row>
    <row r="28" spans="1:21" x14ac:dyDescent="0.25">
      <c r="A28" s="21" t="s">
        <v>26</v>
      </c>
      <c r="B28" s="17">
        <v>2.69</v>
      </c>
      <c r="C28" s="71" t="s">
        <v>52</v>
      </c>
      <c r="D28" s="15">
        <v>0.4</v>
      </c>
      <c r="E28" s="15">
        <v>0.1</v>
      </c>
      <c r="F28" s="15">
        <v>0.08</v>
      </c>
      <c r="G28" s="15">
        <v>2.8</v>
      </c>
      <c r="H28" s="15">
        <v>0.2</v>
      </c>
      <c r="I28" s="15">
        <v>2E-3</v>
      </c>
      <c r="J28" s="15">
        <v>0.02</v>
      </c>
      <c r="K28" s="15">
        <v>0</v>
      </c>
      <c r="L28" s="15">
        <v>0</v>
      </c>
      <c r="M28" s="15">
        <v>0.62</v>
      </c>
      <c r="N28" s="15">
        <v>0.48</v>
      </c>
      <c r="O28" s="15">
        <v>0.8</v>
      </c>
      <c r="P28" s="15">
        <v>0.04</v>
      </c>
      <c r="Q28" s="15">
        <v>0.6</v>
      </c>
      <c r="R28" s="15">
        <v>0</v>
      </c>
      <c r="S28" s="15">
        <v>0</v>
      </c>
      <c r="T28" s="24">
        <v>0</v>
      </c>
      <c r="U28" s="19" t="s">
        <v>77</v>
      </c>
    </row>
    <row r="29" spans="1:21" ht="22.5" x14ac:dyDescent="0.25">
      <c r="A29" s="21" t="s">
        <v>30</v>
      </c>
      <c r="B29" s="17">
        <v>1.63</v>
      </c>
      <c r="C29" s="12" t="s">
        <v>56</v>
      </c>
      <c r="D29" s="17">
        <v>2.37</v>
      </c>
      <c r="E29" s="17">
        <v>0.3</v>
      </c>
      <c r="F29" s="17">
        <v>14.49</v>
      </c>
      <c r="G29" s="17">
        <v>70.14</v>
      </c>
      <c r="H29" s="17">
        <v>0</v>
      </c>
      <c r="I29" s="17">
        <v>0.03</v>
      </c>
      <c r="J29" s="17">
        <v>1.4999999999999999E-2</v>
      </c>
      <c r="K29" s="17">
        <v>0</v>
      </c>
      <c r="L29" s="17">
        <v>0</v>
      </c>
      <c r="M29" s="17">
        <v>6.9</v>
      </c>
      <c r="N29" s="17">
        <v>16.100000000000001</v>
      </c>
      <c r="O29" s="17">
        <v>2.9</v>
      </c>
      <c r="P29" s="17">
        <v>0.13</v>
      </c>
      <c r="Q29" s="17">
        <v>9.9</v>
      </c>
      <c r="R29" s="17">
        <v>1E-3</v>
      </c>
      <c r="S29" s="17">
        <v>8.9999999999999998E-4</v>
      </c>
      <c r="T29" s="18">
        <v>5.0000000000000001E-3</v>
      </c>
      <c r="U29" s="20" t="s">
        <v>54</v>
      </c>
    </row>
    <row r="30" spans="1:21" x14ac:dyDescent="0.25">
      <c r="A30" s="28" t="s">
        <v>59</v>
      </c>
      <c r="B30" s="25">
        <f>SUM(B25:B29)</f>
        <v>60.720000000000006</v>
      </c>
      <c r="C30" s="25"/>
      <c r="D30" s="25">
        <f>SUM(D25:D29)</f>
        <v>22.23</v>
      </c>
      <c r="E30" s="25">
        <f t="shared" ref="E30:T30" si="2">SUM(E25:E29)</f>
        <v>34.85</v>
      </c>
      <c r="F30" s="25">
        <f t="shared" si="2"/>
        <v>105.52999999999999</v>
      </c>
      <c r="G30" s="25">
        <f t="shared" si="2"/>
        <v>845.42</v>
      </c>
      <c r="H30" s="25">
        <f t="shared" si="2"/>
        <v>10.36</v>
      </c>
      <c r="I30" s="25">
        <f t="shared" si="2"/>
        <v>1.623</v>
      </c>
      <c r="J30" s="25">
        <f t="shared" si="2"/>
        <v>0.26800000000000002</v>
      </c>
      <c r="K30" s="25">
        <f t="shared" si="2"/>
        <v>120.97999999999999</v>
      </c>
      <c r="L30" s="25">
        <f t="shared" si="2"/>
        <v>5.6</v>
      </c>
      <c r="M30" s="25">
        <f t="shared" si="2"/>
        <v>159.10000000000002</v>
      </c>
      <c r="N30" s="25">
        <f t="shared" si="2"/>
        <v>318.09000000000003</v>
      </c>
      <c r="O30" s="25">
        <f t="shared" si="2"/>
        <v>81.08</v>
      </c>
      <c r="P30" s="25">
        <f t="shared" si="2"/>
        <v>3.7899999999999996</v>
      </c>
      <c r="Q30" s="25">
        <f t="shared" si="2"/>
        <v>353.02</v>
      </c>
      <c r="R30" s="25">
        <f t="shared" si="2"/>
        <v>1.26E-2</v>
      </c>
      <c r="S30" s="25">
        <f t="shared" si="2"/>
        <v>1.0999999999999999E-2</v>
      </c>
      <c r="T30" s="25">
        <f t="shared" si="2"/>
        <v>0.78900000000000003</v>
      </c>
      <c r="U30" s="22"/>
    </row>
    <row r="31" spans="1:21" x14ac:dyDescent="0.25">
      <c r="A31" s="28" t="s">
        <v>60</v>
      </c>
      <c r="B31" s="25">
        <f>B30+B23+B15</f>
        <v>251.03</v>
      </c>
      <c r="C31" s="25"/>
      <c r="D31" s="25">
        <f>SUM(D15+D23+D30)</f>
        <v>63.370000000000005</v>
      </c>
      <c r="E31" s="25">
        <f t="shared" ref="E31:T31" si="3">SUM(E15+E23+E30)</f>
        <v>73.135000000000005</v>
      </c>
      <c r="F31" s="25">
        <f t="shared" si="3"/>
        <v>288.21999999999997</v>
      </c>
      <c r="G31" s="25">
        <f t="shared" si="3"/>
        <v>2011.7799999999997</v>
      </c>
      <c r="H31" s="25">
        <f t="shared" si="3"/>
        <v>26.72</v>
      </c>
      <c r="I31" s="25">
        <f t="shared" si="3"/>
        <v>2.226</v>
      </c>
      <c r="J31" s="25">
        <f t="shared" si="3"/>
        <v>0.90800000000000014</v>
      </c>
      <c r="K31" s="25">
        <f t="shared" si="3"/>
        <v>214.57</v>
      </c>
      <c r="L31" s="25">
        <f t="shared" si="3"/>
        <v>9.0869999999999997</v>
      </c>
      <c r="M31" s="25">
        <f t="shared" si="3"/>
        <v>737.50000000000011</v>
      </c>
      <c r="N31" s="25">
        <f t="shared" si="3"/>
        <v>872.91</v>
      </c>
      <c r="O31" s="25">
        <f t="shared" si="3"/>
        <v>193.51</v>
      </c>
      <c r="P31" s="25">
        <f t="shared" si="3"/>
        <v>8.847999999999999</v>
      </c>
      <c r="Q31" s="25">
        <f t="shared" si="3"/>
        <v>854.25</v>
      </c>
      <c r="R31" s="25">
        <f t="shared" si="3"/>
        <v>4.6200000000000005E-2</v>
      </c>
      <c r="S31" s="25">
        <f t="shared" si="3"/>
        <v>1.7270000000000001E-2</v>
      </c>
      <c r="T31" s="25">
        <f t="shared" si="3"/>
        <v>1.8506500000000004</v>
      </c>
      <c r="U31" s="14"/>
    </row>
    <row r="32" spans="1:21" x14ac:dyDescent="0.25">
      <c r="A32" s="28"/>
      <c r="B32" s="28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14"/>
    </row>
    <row r="33" spans="1:21" x14ac:dyDescent="0.25">
      <c r="A33" s="30"/>
      <c r="B33" s="30"/>
      <c r="C33" s="30"/>
      <c r="D33" s="30"/>
      <c r="E33" s="30"/>
      <c r="F33" s="30"/>
      <c r="G33" s="31"/>
      <c r="H33" s="31"/>
      <c r="I33" s="31"/>
      <c r="J33" s="31"/>
      <c r="K33" s="31"/>
      <c r="L33" s="31"/>
      <c r="M33" s="31"/>
      <c r="N33" s="31"/>
      <c r="O33" s="32"/>
      <c r="P33" s="32"/>
      <c r="Q33" s="32"/>
      <c r="R33" s="32"/>
      <c r="S33" s="32"/>
      <c r="T33" s="32"/>
      <c r="U33" s="33" t="s">
        <v>61</v>
      </c>
    </row>
    <row r="34" spans="1:21" x14ac:dyDescent="0.25">
      <c r="A34" s="30"/>
      <c r="B34" s="30"/>
      <c r="C34" s="30"/>
      <c r="D34" s="30"/>
      <c r="E34" s="30"/>
      <c r="F34" s="30"/>
      <c r="G34" s="31"/>
      <c r="H34" s="31"/>
      <c r="I34" s="31"/>
      <c r="J34" s="31"/>
      <c r="K34" s="31"/>
      <c r="L34" s="34" t="s">
        <v>62</v>
      </c>
      <c r="M34" s="31"/>
      <c r="N34" s="31"/>
      <c r="O34" s="32"/>
      <c r="P34" s="32"/>
      <c r="Q34" s="32"/>
      <c r="R34" s="32"/>
      <c r="S34" s="32"/>
      <c r="T34" s="32"/>
      <c r="U34" s="33" t="s">
        <v>63</v>
      </c>
    </row>
  </sheetData>
  <mergeCells count="11">
    <mergeCell ref="A24:T24"/>
    <mergeCell ref="A7:A8"/>
    <mergeCell ref="B7:B8"/>
    <mergeCell ref="C7:C8"/>
    <mergeCell ref="G7:G8"/>
    <mergeCell ref="H7:L7"/>
    <mergeCell ref="M7:T7"/>
    <mergeCell ref="A9:T9"/>
    <mergeCell ref="A16:T16"/>
    <mergeCell ref="M2:T2"/>
    <mergeCell ref="U7:U9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2"/>
  <sheetViews>
    <sheetView topLeftCell="A25" workbookViewId="0">
      <selection activeCell="A33" sqref="A33:XFD35"/>
    </sheetView>
  </sheetViews>
  <sheetFormatPr defaultRowHeight="12.75" x14ac:dyDescent="0.2"/>
  <sheetData>
    <row r="1" spans="1:13" ht="19.5" customHeight="1" x14ac:dyDescent="0.35">
      <c r="A1" s="45" t="s">
        <v>4</v>
      </c>
      <c r="B1" s="45"/>
      <c r="C1" s="45"/>
      <c r="D1" s="45"/>
      <c r="E1" s="45"/>
      <c r="F1" s="45"/>
      <c r="G1" s="74"/>
      <c r="H1" s="74"/>
      <c r="I1" s="74"/>
      <c r="J1" s="74"/>
      <c r="K1" s="74"/>
      <c r="L1" s="75"/>
      <c r="M1" s="75" t="s">
        <v>93</v>
      </c>
    </row>
    <row r="2" spans="1:13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30" x14ac:dyDescent="0.4">
      <c r="A3" s="46" t="s">
        <v>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x14ac:dyDescent="0.2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ht="12.75" customHeight="1" x14ac:dyDescent="0.2">
      <c r="A5" s="77" t="s">
        <v>6</v>
      </c>
      <c r="B5" s="47" t="s">
        <v>0</v>
      </c>
      <c r="C5" s="47"/>
      <c r="D5" s="47"/>
      <c r="E5" s="47"/>
      <c r="F5" s="47"/>
      <c r="G5" s="47" t="s">
        <v>7</v>
      </c>
      <c r="H5" s="47"/>
      <c r="I5" s="47"/>
      <c r="J5" s="47"/>
      <c r="K5" s="47"/>
      <c r="L5" s="47"/>
      <c r="M5" s="47"/>
    </row>
    <row r="6" spans="1:13" ht="15.75" x14ac:dyDescent="0.2">
      <c r="A6" s="48" t="s">
        <v>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74"/>
      <c r="M6" s="74"/>
    </row>
    <row r="7" spans="1:13" ht="20.25" customHeight="1" x14ac:dyDescent="0.2">
      <c r="A7" s="78">
        <v>200</v>
      </c>
      <c r="B7" s="49" t="s">
        <v>94</v>
      </c>
      <c r="C7" s="49"/>
      <c r="D7" s="49"/>
      <c r="E7" s="49"/>
      <c r="F7" s="49"/>
      <c r="G7" s="50" t="s">
        <v>95</v>
      </c>
      <c r="H7" s="50"/>
      <c r="I7" s="50"/>
      <c r="J7" s="50"/>
      <c r="K7" s="50"/>
      <c r="L7" s="50"/>
      <c r="M7" s="50"/>
    </row>
    <row r="8" spans="1:13" ht="20.25" customHeight="1" x14ac:dyDescent="0.2">
      <c r="A8" s="78">
        <v>200</v>
      </c>
      <c r="B8" s="49" t="s">
        <v>96</v>
      </c>
      <c r="C8" s="49"/>
      <c r="D8" s="49"/>
      <c r="E8" s="49"/>
      <c r="F8" s="49"/>
      <c r="G8" s="50" t="s">
        <v>97</v>
      </c>
      <c r="H8" s="50"/>
      <c r="I8" s="50"/>
      <c r="J8" s="50"/>
      <c r="K8" s="50"/>
      <c r="L8" s="50"/>
      <c r="M8" s="50"/>
    </row>
    <row r="9" spans="1:13" ht="20.25" customHeight="1" x14ac:dyDescent="0.2">
      <c r="A9" s="79" t="s">
        <v>98</v>
      </c>
      <c r="B9" s="49" t="s">
        <v>99</v>
      </c>
      <c r="C9" s="49"/>
      <c r="D9" s="49"/>
      <c r="E9" s="49"/>
      <c r="F9" s="49"/>
      <c r="G9" s="50" t="s">
        <v>29</v>
      </c>
      <c r="H9" s="50"/>
      <c r="I9" s="50"/>
      <c r="J9" s="50"/>
      <c r="K9" s="50"/>
      <c r="L9" s="50"/>
      <c r="M9" s="50"/>
    </row>
    <row r="10" spans="1:13" ht="15.75" customHeight="1" x14ac:dyDescent="0.2">
      <c r="A10" s="80"/>
      <c r="B10" s="81"/>
      <c r="C10" s="81"/>
      <c r="D10" s="81"/>
      <c r="E10" s="81"/>
      <c r="F10" s="81" t="s">
        <v>8</v>
      </c>
      <c r="G10" s="51" t="s">
        <v>100</v>
      </c>
      <c r="H10" s="51"/>
      <c r="I10" s="51"/>
      <c r="J10" s="51"/>
      <c r="K10" s="51"/>
      <c r="L10" s="51"/>
      <c r="M10" s="51"/>
    </row>
    <row r="11" spans="1:13" ht="15.75" x14ac:dyDescent="0.2">
      <c r="A11" s="48" t="s">
        <v>9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74"/>
      <c r="M11" s="74"/>
    </row>
    <row r="12" spans="1:13" ht="20.25" customHeight="1" x14ac:dyDescent="0.2">
      <c r="A12" s="79" t="s">
        <v>101</v>
      </c>
      <c r="B12" s="49" t="s">
        <v>102</v>
      </c>
      <c r="C12" s="49"/>
      <c r="D12" s="49"/>
      <c r="E12" s="49"/>
      <c r="F12" s="49"/>
      <c r="G12" s="50" t="s">
        <v>103</v>
      </c>
      <c r="H12" s="50"/>
      <c r="I12" s="50"/>
      <c r="J12" s="50"/>
      <c r="K12" s="50"/>
      <c r="L12" s="50"/>
      <c r="M12" s="50"/>
    </row>
    <row r="13" spans="1:13" ht="15.75" customHeight="1" x14ac:dyDescent="0.2">
      <c r="A13" s="80"/>
      <c r="B13" s="81"/>
      <c r="C13" s="81"/>
      <c r="D13" s="81"/>
      <c r="E13" s="81"/>
      <c r="F13" s="81" t="s">
        <v>10</v>
      </c>
      <c r="G13" s="51" t="s">
        <v>103</v>
      </c>
      <c r="H13" s="51"/>
      <c r="I13" s="51"/>
      <c r="J13" s="51"/>
      <c r="K13" s="51"/>
      <c r="L13" s="51"/>
      <c r="M13" s="51"/>
    </row>
    <row r="14" spans="1:13" ht="15.75" x14ac:dyDescent="0.2">
      <c r="A14" s="48" t="s">
        <v>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74"/>
      <c r="M14" s="74"/>
    </row>
    <row r="15" spans="1:13" ht="20.25" customHeight="1" x14ac:dyDescent="0.2">
      <c r="A15" s="78">
        <v>200</v>
      </c>
      <c r="B15" s="49" t="s">
        <v>104</v>
      </c>
      <c r="C15" s="49"/>
      <c r="D15" s="49"/>
      <c r="E15" s="49"/>
      <c r="F15" s="49"/>
      <c r="G15" s="50" t="s">
        <v>105</v>
      </c>
      <c r="H15" s="50"/>
      <c r="I15" s="50"/>
      <c r="J15" s="50"/>
      <c r="K15" s="50"/>
      <c r="L15" s="50"/>
      <c r="M15" s="50"/>
    </row>
    <row r="16" spans="1:13" ht="20.25" customHeight="1" x14ac:dyDescent="0.2">
      <c r="A16" s="79" t="s">
        <v>106</v>
      </c>
      <c r="B16" s="49" t="s">
        <v>107</v>
      </c>
      <c r="C16" s="49"/>
      <c r="D16" s="49"/>
      <c r="E16" s="49"/>
      <c r="F16" s="49"/>
      <c r="G16" s="50" t="s">
        <v>108</v>
      </c>
      <c r="H16" s="50"/>
      <c r="I16" s="50"/>
      <c r="J16" s="50"/>
      <c r="K16" s="50"/>
      <c r="L16" s="50"/>
      <c r="M16" s="50"/>
    </row>
    <row r="17" spans="1:13" ht="20.25" customHeight="1" x14ac:dyDescent="0.2">
      <c r="A17" s="78">
        <v>200</v>
      </c>
      <c r="B17" s="49" t="s">
        <v>109</v>
      </c>
      <c r="C17" s="49"/>
      <c r="D17" s="49"/>
      <c r="E17" s="49"/>
      <c r="F17" s="49"/>
      <c r="G17" s="50" t="s">
        <v>110</v>
      </c>
      <c r="H17" s="50"/>
      <c r="I17" s="50"/>
      <c r="J17" s="50"/>
      <c r="K17" s="50"/>
      <c r="L17" s="50"/>
      <c r="M17" s="50"/>
    </row>
    <row r="18" spans="1:13" ht="20.25" customHeight="1" x14ac:dyDescent="0.2">
      <c r="A18" s="82">
        <v>50</v>
      </c>
      <c r="B18" s="49" t="s">
        <v>111</v>
      </c>
      <c r="C18" s="49"/>
      <c r="D18" s="49"/>
      <c r="E18" s="49"/>
      <c r="F18" s="49"/>
      <c r="G18" s="50" t="s">
        <v>112</v>
      </c>
      <c r="H18" s="50"/>
      <c r="I18" s="50"/>
      <c r="J18" s="50"/>
      <c r="K18" s="50"/>
      <c r="L18" s="50"/>
      <c r="M18" s="50"/>
    </row>
    <row r="19" spans="1:13" ht="15.75" customHeight="1" x14ac:dyDescent="0.2">
      <c r="A19" s="80"/>
      <c r="B19" s="81"/>
      <c r="C19" s="81"/>
      <c r="D19" s="81"/>
      <c r="E19" s="81"/>
      <c r="F19" s="81" t="s">
        <v>11</v>
      </c>
      <c r="G19" s="51" t="s">
        <v>113</v>
      </c>
      <c r="H19" s="51"/>
      <c r="I19" s="51"/>
      <c r="J19" s="51"/>
      <c r="K19" s="51"/>
      <c r="L19" s="51"/>
      <c r="M19" s="51"/>
    </row>
    <row r="20" spans="1:13" ht="20.25" customHeight="1" x14ac:dyDescent="0.2">
      <c r="A20" s="48" t="s">
        <v>1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74"/>
      <c r="M20" s="74"/>
    </row>
    <row r="21" spans="1:13" ht="20.25" customHeight="1" x14ac:dyDescent="0.2">
      <c r="A21" s="82">
        <v>50</v>
      </c>
      <c r="B21" s="49" t="s">
        <v>114</v>
      </c>
      <c r="C21" s="49"/>
      <c r="D21" s="49"/>
      <c r="E21" s="49"/>
      <c r="F21" s="49"/>
      <c r="G21" s="50" t="s">
        <v>115</v>
      </c>
      <c r="H21" s="50"/>
      <c r="I21" s="50"/>
      <c r="J21" s="50"/>
      <c r="K21" s="50"/>
      <c r="L21" s="50"/>
      <c r="M21" s="50"/>
    </row>
    <row r="22" spans="1:13" ht="20.25" customHeight="1" x14ac:dyDescent="0.2">
      <c r="A22" s="78">
        <v>200</v>
      </c>
      <c r="B22" s="49" t="s">
        <v>65</v>
      </c>
      <c r="C22" s="49"/>
      <c r="D22" s="49"/>
      <c r="E22" s="49"/>
      <c r="F22" s="49"/>
      <c r="G22" s="50" t="s">
        <v>66</v>
      </c>
      <c r="H22" s="50"/>
      <c r="I22" s="50"/>
      <c r="J22" s="50"/>
      <c r="K22" s="50"/>
      <c r="L22" s="50"/>
      <c r="M22" s="50"/>
    </row>
    <row r="23" spans="1:13" ht="15.75" customHeight="1" x14ac:dyDescent="0.2">
      <c r="A23" s="80"/>
      <c r="B23" s="81"/>
      <c r="C23" s="81"/>
      <c r="D23" s="81"/>
      <c r="E23" s="81"/>
      <c r="F23" s="81" t="s">
        <v>12</v>
      </c>
      <c r="G23" s="51" t="s">
        <v>116</v>
      </c>
      <c r="H23" s="51"/>
      <c r="I23" s="51"/>
      <c r="J23" s="51"/>
      <c r="K23" s="51"/>
      <c r="L23" s="51"/>
      <c r="M23" s="51"/>
    </row>
    <row r="24" spans="1:13" ht="20.25" customHeight="1" x14ac:dyDescent="0.2">
      <c r="A24" s="48" t="s">
        <v>13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74"/>
      <c r="M24" s="74"/>
    </row>
    <row r="25" spans="1:13" ht="20.25" customHeight="1" x14ac:dyDescent="0.2">
      <c r="A25" s="78">
        <v>150</v>
      </c>
      <c r="B25" s="49" t="s">
        <v>117</v>
      </c>
      <c r="C25" s="49"/>
      <c r="D25" s="49"/>
      <c r="E25" s="49"/>
      <c r="F25" s="49"/>
      <c r="G25" s="50" t="s">
        <v>118</v>
      </c>
      <c r="H25" s="50"/>
      <c r="I25" s="50"/>
      <c r="J25" s="50"/>
      <c r="K25" s="50"/>
      <c r="L25" s="50"/>
      <c r="M25" s="50"/>
    </row>
    <row r="26" spans="1:13" ht="20.25" customHeight="1" x14ac:dyDescent="0.2">
      <c r="A26" s="78">
        <v>50</v>
      </c>
      <c r="B26" s="49" t="s">
        <v>119</v>
      </c>
      <c r="C26" s="49"/>
      <c r="D26" s="49"/>
      <c r="E26" s="49"/>
      <c r="F26" s="49"/>
      <c r="G26" s="50" t="s">
        <v>120</v>
      </c>
      <c r="H26" s="50"/>
      <c r="I26" s="50"/>
      <c r="J26" s="50"/>
      <c r="K26" s="50"/>
      <c r="L26" s="50"/>
      <c r="M26" s="50"/>
    </row>
    <row r="27" spans="1:13" ht="20.25" customHeight="1" x14ac:dyDescent="0.2">
      <c r="A27" s="78">
        <v>200</v>
      </c>
      <c r="B27" s="49" t="s">
        <v>27</v>
      </c>
      <c r="C27" s="49"/>
      <c r="D27" s="49"/>
      <c r="E27" s="49"/>
      <c r="F27" s="49"/>
      <c r="G27" s="50" t="s">
        <v>28</v>
      </c>
      <c r="H27" s="50"/>
      <c r="I27" s="50"/>
      <c r="J27" s="50"/>
      <c r="K27" s="50"/>
      <c r="L27" s="50"/>
      <c r="M27" s="50"/>
    </row>
    <row r="28" spans="1:13" ht="20.25" customHeight="1" x14ac:dyDescent="0.2">
      <c r="A28" s="78">
        <v>100</v>
      </c>
      <c r="B28" s="49" t="s">
        <v>121</v>
      </c>
      <c r="C28" s="49"/>
      <c r="D28" s="49"/>
      <c r="E28" s="49"/>
      <c r="F28" s="49"/>
      <c r="G28" s="50" t="s">
        <v>122</v>
      </c>
      <c r="H28" s="50"/>
      <c r="I28" s="50"/>
      <c r="J28" s="50"/>
      <c r="K28" s="50"/>
      <c r="L28" s="50"/>
      <c r="M28" s="50"/>
    </row>
    <row r="29" spans="1:13" ht="15.75" customHeight="1" x14ac:dyDescent="0.2">
      <c r="A29" s="80"/>
      <c r="B29" s="81"/>
      <c r="C29" s="81"/>
      <c r="D29" s="81"/>
      <c r="E29" s="81"/>
      <c r="F29" s="81" t="s">
        <v>14</v>
      </c>
      <c r="G29" s="51" t="s">
        <v>123</v>
      </c>
      <c r="H29" s="51"/>
      <c r="I29" s="51"/>
      <c r="J29" s="51"/>
      <c r="K29" s="51"/>
      <c r="L29" s="51"/>
      <c r="M29" s="51"/>
    </row>
    <row r="30" spans="1:13" ht="15.75" customHeight="1" x14ac:dyDescent="0.2">
      <c r="A30" s="80"/>
      <c r="B30" s="81"/>
      <c r="C30" s="81"/>
      <c r="D30" s="81"/>
      <c r="E30" s="81"/>
      <c r="F30" s="81" t="s">
        <v>15</v>
      </c>
      <c r="G30" s="51" t="s">
        <v>124</v>
      </c>
      <c r="H30" s="51"/>
      <c r="I30" s="51"/>
      <c r="J30" s="51"/>
      <c r="K30" s="51"/>
      <c r="L30" s="51"/>
      <c r="M30" s="51"/>
    </row>
    <row r="31" spans="1:13" ht="15.75" customHeight="1" x14ac:dyDescent="0.2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</row>
    <row r="32" spans="1:13" ht="15.75" customHeight="1" x14ac:dyDescent="0.2">
      <c r="A32" s="52" t="s">
        <v>16</v>
      </c>
      <c r="B32" s="52"/>
      <c r="C32" s="84"/>
      <c r="D32" s="74"/>
      <c r="E32" s="83" t="s">
        <v>17</v>
      </c>
      <c r="F32" s="84"/>
      <c r="G32" s="84"/>
      <c r="H32" s="74"/>
      <c r="I32" s="74"/>
      <c r="J32" s="84"/>
      <c r="K32" s="74"/>
      <c r="L32" s="74"/>
      <c r="M32" s="74"/>
    </row>
  </sheetData>
  <mergeCells count="44"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G19:M19"/>
    <mergeCell ref="A20:K20"/>
    <mergeCell ref="B21:F21"/>
    <mergeCell ref="G21:M21"/>
    <mergeCell ref="B22:F22"/>
    <mergeCell ref="G22:M22"/>
    <mergeCell ref="G23:M23"/>
    <mergeCell ref="A24:K24"/>
    <mergeCell ref="B25:F25"/>
    <mergeCell ref="G25:M25"/>
    <mergeCell ref="B26:F26"/>
    <mergeCell ref="G26:M26"/>
    <mergeCell ref="B27:F27"/>
    <mergeCell ref="G27:M27"/>
    <mergeCell ref="B28:F28"/>
    <mergeCell ref="G28:M28"/>
    <mergeCell ref="G29:M29"/>
    <mergeCell ref="G30:M30"/>
    <mergeCell ref="A32:B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2024-02-20T05:51:58Z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