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Ноябрь\"/>
    </mc:Choice>
  </mc:AlternateContent>
  <xr:revisionPtr revIDLastSave="0" documentId="8_{4B04E181-A426-457C-AC12-78AD4DCC800D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B31" i="1" s="1"/>
  <c r="T23" i="1"/>
  <c r="S23" i="1"/>
  <c r="R23" i="1"/>
  <c r="R31" i="1" s="1"/>
  <c r="Q23" i="1"/>
  <c r="Q31" i="1" s="1"/>
  <c r="P23" i="1"/>
  <c r="O23" i="1"/>
  <c r="N23" i="1"/>
  <c r="N31" i="1" s="1"/>
  <c r="M23" i="1"/>
  <c r="M31" i="1" s="1"/>
  <c r="L23" i="1"/>
  <c r="K23" i="1"/>
  <c r="J23" i="1"/>
  <c r="J31" i="1" s="1"/>
  <c r="I23" i="1"/>
  <c r="I31" i="1" s="1"/>
  <c r="H23" i="1"/>
  <c r="G23" i="1"/>
  <c r="F23" i="1"/>
  <c r="F31" i="1" s="1"/>
  <c r="E23" i="1"/>
  <c r="E31" i="1" s="1"/>
  <c r="D23" i="1"/>
  <c r="B23" i="1"/>
  <c r="T15" i="1"/>
  <c r="T31" i="1" s="1"/>
  <c r="S15" i="1"/>
  <c r="S31" i="1" s="1"/>
  <c r="R15" i="1"/>
  <c r="Q15" i="1"/>
  <c r="P15" i="1"/>
  <c r="P31" i="1" s="1"/>
  <c r="O15" i="1"/>
  <c r="O31" i="1" s="1"/>
  <c r="N15" i="1"/>
  <c r="M15" i="1"/>
  <c r="L15" i="1"/>
  <c r="L31" i="1" s="1"/>
  <c r="K15" i="1"/>
  <c r="K31" i="1" s="1"/>
  <c r="J15" i="1"/>
  <c r="I15" i="1"/>
  <c r="H15" i="1"/>
  <c r="H31" i="1" s="1"/>
  <c r="G15" i="1"/>
  <c r="G31" i="1" s="1"/>
  <c r="F15" i="1"/>
  <c r="E15" i="1"/>
  <c r="D15" i="1"/>
  <c r="D31" i="1" s="1"/>
  <c r="B15" i="1"/>
</calcChain>
</file>

<file path=xl/sharedStrings.xml><?xml version="1.0" encoding="utf-8"?>
<sst xmlns="http://schemas.openxmlformats.org/spreadsheetml/2006/main" count="145" uniqueCount="127">
  <si>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</si>
  <si>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</si>
  <si>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</si>
  <si>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</si>
  <si>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</si>
  <si>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</si>
  <si>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</si>
  <si>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</si>
  <si>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</si>
  <si>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</si>
  <si>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</si>
  <si>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</si>
  <si>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</si>
  <si>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</si>
  <si>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</si>
  <si>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</si>
  <si>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</si>
  <si>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</si>
  <si>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</si>
  <si>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</si>
  <si>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</si>
  <si>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</si>
  <si>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</si>
  <si>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</si>
  <si>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</si>
  <si>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</si>
  <si>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Детский сад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</si>
  <si>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</si>
  <si>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</si>
  <si>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</si>
  <si>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</si>
  <si>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</si>
  <si>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</si>
  <si>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</si>
  <si>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</si>
  <si>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</si>
  <si>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</si>
  <si>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</si>
  <si>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</si>
  <si>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</si>
  <si>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</si>
  <si>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</si>
  <si>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</si>
  <si>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</si>
  <si>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</si>
  <si>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</si>
  <si>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</si>
  <si>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</si>
  <si>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</si>
  <si>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</si>
  <si>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</si>
  <si>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</si>
  <si>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</si>
  <si>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</si>
  <si>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</si>
  <si>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1/75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</si>
  <si>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</si>
  <si>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</si>
  <si>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</si>
  <si>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</si>
  <si>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</si>
  <si>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</si>
  <si>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Калорийность-60,1, Белки-1,4, Жиры-2,5, Углеводы-8</t>
  </si>
  <si>
    <t>Неделя: 1</t>
  </si>
  <si>
    <t>День:   22.11.2023</t>
  </si>
  <si>
    <t>Бутерброд: батон с маслом</t>
  </si>
  <si>
    <t>1/30/10</t>
  </si>
  <si>
    <t>№  1</t>
  </si>
  <si>
    <t>Запеканка из творога</t>
  </si>
  <si>
    <t>1/120</t>
  </si>
  <si>
    <t>№  223*</t>
  </si>
  <si>
    <t>Молоко сгущ.</t>
  </si>
  <si>
    <t xml:space="preserve">№ 596***  </t>
  </si>
  <si>
    <t>№ 684***</t>
  </si>
  <si>
    <t>Икра кабачковая пром.производства для детского питания</t>
  </si>
  <si>
    <t>№ 75**</t>
  </si>
  <si>
    <t>Борщ с капустой и картофелем со сметаной</t>
  </si>
  <si>
    <t>1/200/10</t>
  </si>
  <si>
    <t>№ 82*</t>
  </si>
  <si>
    <t xml:space="preserve">Плов по-узбекски </t>
  </si>
  <si>
    <t>№ 291*</t>
  </si>
  <si>
    <t>Компот из кураги</t>
  </si>
  <si>
    <t>№ 348*</t>
  </si>
  <si>
    <t>Тефтели из свинины</t>
  </si>
  <si>
    <t>60/50</t>
  </si>
  <si>
    <t>№555</t>
  </si>
  <si>
    <t>Картофель пюре</t>
  </si>
  <si>
    <t>1/150</t>
  </si>
  <si>
    <t>№ 128**</t>
  </si>
  <si>
    <t>Коржик молочный</t>
  </si>
  <si>
    <t>Компот из изюма</t>
  </si>
  <si>
    <t>22.11.2023</t>
  </si>
  <si>
    <t>Каша молочная манная</t>
  </si>
  <si>
    <t>Калорийность-154,923, Белки-5,096, Жиры-6,12, Углеводы-24,35</t>
  </si>
  <si>
    <t>Напиток кофейный</t>
  </si>
  <si>
    <t>Калорийность-44,8, Белки-1,5, Жиры-1,2, Углеводы-7</t>
  </si>
  <si>
    <t>30/10</t>
  </si>
  <si>
    <t>Бутерброд с маслом</t>
  </si>
  <si>
    <t>Калорийность-127,96, Белки-3,62, Жиры-5, Углеводы-16,58</t>
  </si>
  <si>
    <t>Калорийность-327,683, Белки-10,216, Жиры-12,32, Углеводы-47,93</t>
  </si>
  <si>
    <t>Ряженка</t>
  </si>
  <si>
    <t>Калорийность-100,75, Белки-3,75, Жиры-3,75, Углеводы-13</t>
  </si>
  <si>
    <t xml:space="preserve">Суп-лапша домашняя с курицей </t>
  </si>
  <si>
    <t>Калорийность-148,09, Белки-5,833, Жиры-5,48, Углеводы-14,6, ВитаминС-1,447</t>
  </si>
  <si>
    <t>Котлеты рубленые из птицы</t>
  </si>
  <si>
    <t>Калорийность-125,294, Белки-7,62, Жиры-5,695, Углеводы-7,57</t>
  </si>
  <si>
    <t>Капуста тушенная</t>
  </si>
  <si>
    <t>Калорийность-158,4, Белки-3,089, Жиры-5,12, Углеводы-24, ВитаминС-6,32</t>
  </si>
  <si>
    <t>Напиток из свежезамороженной ягоды (облепиха )</t>
  </si>
  <si>
    <t>Калорийность-88, Углеводы-22, ВитаминС-25,786</t>
  </si>
  <si>
    <t>Хлеб Дарницкий</t>
  </si>
  <si>
    <t>Калорийность-103, Белки-2, Жиры-1, Углеводы-22</t>
  </si>
  <si>
    <t>Калорийность-622,784, Белки-18,702, Жиры-17,295, Углеводы-90,17, ВитаминС-34</t>
  </si>
  <si>
    <t>Баранка яичная</t>
  </si>
  <si>
    <t>Калорийность-193,86, Белки-5,52, Жиры-7,54, Углеводы-26</t>
  </si>
  <si>
    <t xml:space="preserve">Чай с молоком </t>
  </si>
  <si>
    <t>Калорийность-253,96, Белки-6,92, Жиры-10,04, Углеводы-34</t>
  </si>
  <si>
    <t>180/10</t>
  </si>
  <si>
    <t>Вареники ленивые с маслом</t>
  </si>
  <si>
    <t>Калорийность-332,623, Белки-11,412, Жиры-12,775, Углеводы-43,07</t>
  </si>
  <si>
    <t>Соус сметанный сладкий</t>
  </si>
  <si>
    <t>Калорийность-78,4, Белки-2,4, Жиры-3,22, Углеводы-17,705</t>
  </si>
  <si>
    <t>Чай без сахара</t>
  </si>
  <si>
    <t>Калорийность-4, Углеводы-1</t>
  </si>
  <si>
    <t>Апельсины свежие</t>
  </si>
  <si>
    <t>Калорийность-79,8, Белки-0,6, Жиры-0,6, Углеводы-14,125, ВитаминС-16</t>
  </si>
  <si>
    <t>Калорийность-494,823, Белки-14,412, Жиры-16,595, Углеводы-75,9, ВитаминС-16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</si>
</sst>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5">
    <xf numFmtId="0" fontId="0" fillId="0" borderId="0" xfId="0"/>
    <xf numFmtId="0" fontId="3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0" fillId="0" borderId="0" xfId="0"/>
    <xf numFmtId="0" fontId="17" fillId="0" borderId="0" xfId="0" applyFont="1" applyAlignment="1"/>
    <xf numFmtId="0" fontId="5" fillId="0" borderId="0" xfId="3"/>
    <xf numFmtId="0" fontId="18" fillId="0" borderId="0" xfId="0" applyFont="1"/>
    <xf numFmtId="0" fontId="17" fillId="0" borderId="0" xfId="0" applyFont="1" applyAlignment="1">
      <alignment horizontal="left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/>
    <xf numFmtId="0" fontId="19" fillId="0" borderId="9" xfId="0" applyFont="1" applyBorder="1"/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Border="1"/>
    <xf numFmtId="0" fontId="18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19" fillId="0" borderId="0" xfId="0" applyFont="1"/>
    <xf numFmtId="0" fontId="21" fillId="0" borderId="0" xfId="0" applyFont="1"/>
    <xf numFmtId="0" fontId="19" fillId="0" borderId="18" xfId="0" applyFont="1" applyBorder="1" applyAlignment="1">
      <alignment horizontal="center" wrapText="1"/>
    </xf>
    <xf numFmtId="0" fontId="21" fillId="0" borderId="11" xfId="0" applyFont="1" applyBorder="1" applyAlignment="1"/>
    <xf numFmtId="0" fontId="21" fillId="0" borderId="12" xfId="0" applyFont="1" applyBorder="1" applyAlignment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wrapText="1"/>
    </xf>
    <xf numFmtId="0" fontId="21" fillId="0" borderId="13" xfId="0" applyFont="1" applyBorder="1" applyAlignment="1"/>
    <xf numFmtId="0" fontId="21" fillId="0" borderId="13" xfId="0" applyFont="1" applyBorder="1" applyAlignment="1">
      <alignment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19" fillId="0" borderId="24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4"/>
  <sheetViews>
    <sheetView tabSelected="1" zoomScale="60" zoomScaleNormal="60" zoomScaleSheetLayoutView="80" workbookViewId="0">
      <selection activeCell="W7" sqref="W7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7</v>
      </c>
      <c r="N1" s="5"/>
      <c r="O1" s="5"/>
      <c r="P1" s="5"/>
      <c r="Q1" s="4"/>
      <c r="R1" s="4"/>
      <c r="S1" s="4"/>
      <c r="T1" s="4"/>
      <c r="U1" s="4"/>
    </row>
    <row r="2" spans="1:21" x14ac:dyDescent="0.25">
      <c r="A2" s="8" t="s">
        <v>30</v>
      </c>
      <c r="B2" s="8"/>
      <c r="C2" s="8"/>
      <c r="D2" s="8"/>
      <c r="E2" s="8"/>
      <c r="F2" s="8"/>
      <c r="G2" s="8"/>
      <c r="H2" s="8"/>
      <c r="I2" s="8"/>
      <c r="J2" s="7"/>
      <c r="K2" s="8"/>
      <c r="L2" s="8"/>
      <c r="M2" s="35" t="s">
        <v>6</v>
      </c>
      <c r="N2" s="35"/>
      <c r="O2" s="35"/>
      <c r="P2" s="35"/>
      <c r="Q2" s="35"/>
      <c r="R2" s="35"/>
      <c r="S2" s="35"/>
      <c r="T2" s="35"/>
      <c r="U2" s="4"/>
    </row>
    <row r="3" spans="1:21" x14ac:dyDescent="0.25">
      <c r="A3" s="8" t="s">
        <v>31</v>
      </c>
      <c r="B3" s="8"/>
      <c r="C3" s="8"/>
      <c r="D3" s="8"/>
      <c r="E3" s="8"/>
      <c r="F3" s="8"/>
      <c r="G3" s="8"/>
      <c r="H3" s="8"/>
      <c r="I3" s="8"/>
      <c r="J3" s="7"/>
      <c r="K3" s="8"/>
      <c r="L3" s="8"/>
      <c r="M3" s="8"/>
      <c r="N3" s="8"/>
      <c r="O3" s="8"/>
      <c r="P3" s="8"/>
      <c r="Q3" s="4"/>
      <c r="R3" s="4"/>
      <c r="S3" s="4"/>
      <c r="T3" s="4"/>
      <c r="U3" s="4"/>
    </row>
    <row r="4" spans="1:21" x14ac:dyDescent="0.25">
      <c r="A4" s="5" t="s">
        <v>63</v>
      </c>
      <c r="B4" s="5"/>
      <c r="C4" s="5"/>
      <c r="D4" s="5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.75" customHeight="1" x14ac:dyDescent="0.25">
      <c r="A5" s="5" t="s">
        <v>64</v>
      </c>
      <c r="B5" s="5"/>
      <c r="C5" s="5"/>
      <c r="D5" s="5"/>
      <c r="E5" s="5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8.75" customHeight="1" thickBot="1" x14ac:dyDescent="0.3">
      <c r="A6" s="46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ht="18.75" thickBot="1" x14ac:dyDescent="0.3">
      <c r="A7" s="48" t="s">
        <v>5</v>
      </c>
      <c r="B7" s="36" t="s">
        <v>32</v>
      </c>
      <c r="C7" s="36" t="s">
        <v>33</v>
      </c>
      <c r="D7" s="9" t="s">
        <v>34</v>
      </c>
      <c r="E7" s="10"/>
      <c r="F7" s="11"/>
      <c r="G7" s="36" t="s">
        <v>35</v>
      </c>
      <c r="H7" s="37" t="s">
        <v>36</v>
      </c>
      <c r="I7" s="49"/>
      <c r="J7" s="49"/>
      <c r="K7" s="49"/>
      <c r="L7" s="50"/>
      <c r="M7" s="37" t="s">
        <v>37</v>
      </c>
      <c r="N7" s="51"/>
      <c r="O7" s="51"/>
      <c r="P7" s="51"/>
      <c r="Q7" s="51"/>
      <c r="R7" s="51"/>
      <c r="S7" s="51"/>
      <c r="T7" s="52"/>
      <c r="U7" s="53" t="s">
        <v>38</v>
      </c>
    </row>
    <row r="8" spans="1:21" ht="18.75" thickBot="1" x14ac:dyDescent="0.3">
      <c r="A8" s="54"/>
      <c r="B8" s="55"/>
      <c r="C8" s="55"/>
      <c r="D8" s="12" t="s">
        <v>39</v>
      </c>
      <c r="E8" s="12" t="s">
        <v>40</v>
      </c>
      <c r="F8" s="12" t="s">
        <v>41</v>
      </c>
      <c r="G8" s="56"/>
      <c r="H8" s="13" t="s">
        <v>42</v>
      </c>
      <c r="I8" s="13" t="s">
        <v>43</v>
      </c>
      <c r="J8" s="13" t="s">
        <v>44</v>
      </c>
      <c r="K8" s="13" t="s">
        <v>45</v>
      </c>
      <c r="L8" s="13" t="s">
        <v>46</v>
      </c>
      <c r="M8" s="13" t="s">
        <v>3</v>
      </c>
      <c r="N8" s="13" t="s">
        <v>1</v>
      </c>
      <c r="O8" s="13" t="s">
        <v>2</v>
      </c>
      <c r="P8" s="13" t="s">
        <v>0</v>
      </c>
      <c r="Q8" s="13" t="s">
        <v>4</v>
      </c>
      <c r="R8" s="13" t="s">
        <v>47</v>
      </c>
      <c r="S8" s="13" t="s">
        <v>48</v>
      </c>
      <c r="T8" s="13" t="s">
        <v>49</v>
      </c>
      <c r="U8" s="57"/>
    </row>
    <row r="9" spans="1:21" x14ac:dyDescent="0.25">
      <c r="A9" s="58" t="s">
        <v>13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1"/>
    </row>
    <row r="10" spans="1:21" x14ac:dyDescent="0.25">
      <c r="A10" s="14" t="s">
        <v>65</v>
      </c>
      <c r="B10" s="15">
        <v>15.06</v>
      </c>
      <c r="C10" s="62" t="s">
        <v>66</v>
      </c>
      <c r="D10" s="63">
        <v>1.88</v>
      </c>
      <c r="E10" s="63">
        <v>5.99</v>
      </c>
      <c r="F10" s="63">
        <v>11.91</v>
      </c>
      <c r="G10" s="63">
        <v>108.8</v>
      </c>
      <c r="H10" s="63">
        <v>0</v>
      </c>
      <c r="I10" s="63">
        <v>2.7E-2</v>
      </c>
      <c r="J10" s="63">
        <v>1.6E-2</v>
      </c>
      <c r="K10" s="63">
        <v>40</v>
      </c>
      <c r="L10" s="63">
        <v>0.12</v>
      </c>
      <c r="M10" s="63">
        <v>6.72</v>
      </c>
      <c r="N10" s="63">
        <v>18</v>
      </c>
      <c r="O10" s="63">
        <v>3.36</v>
      </c>
      <c r="P10" s="63">
        <v>0.28000000000000003</v>
      </c>
      <c r="Q10" s="63">
        <v>12.9</v>
      </c>
      <c r="R10" s="63">
        <v>1E-3</v>
      </c>
      <c r="S10" s="63">
        <v>8.9999999999999998E-4</v>
      </c>
      <c r="T10" s="64">
        <v>0.08</v>
      </c>
      <c r="U10" s="17" t="s">
        <v>67</v>
      </c>
    </row>
    <row r="11" spans="1:21" x14ac:dyDescent="0.25">
      <c r="A11" s="18" t="s">
        <v>68</v>
      </c>
      <c r="B11" s="19">
        <v>65.41</v>
      </c>
      <c r="C11" s="65" t="s">
        <v>69</v>
      </c>
      <c r="D11" s="19">
        <v>10.92</v>
      </c>
      <c r="E11" s="19">
        <v>10.58</v>
      </c>
      <c r="F11" s="19">
        <v>32</v>
      </c>
      <c r="G11" s="19">
        <v>255</v>
      </c>
      <c r="H11" s="19">
        <v>0.4</v>
      </c>
      <c r="I11" s="19">
        <v>0.15</v>
      </c>
      <c r="J11" s="19">
        <v>0.25</v>
      </c>
      <c r="K11" s="19">
        <v>22.5</v>
      </c>
      <c r="L11" s="19">
        <v>1.57</v>
      </c>
      <c r="M11" s="19">
        <v>263.37</v>
      </c>
      <c r="N11" s="19">
        <v>182.73</v>
      </c>
      <c r="O11" s="19">
        <v>22.83</v>
      </c>
      <c r="P11" s="19">
        <v>1.56</v>
      </c>
      <c r="Q11" s="66">
        <v>106.81</v>
      </c>
      <c r="R11" s="19">
        <v>2.0000000000000001E-4</v>
      </c>
      <c r="S11" s="19">
        <v>6.0000000000000002E-5</v>
      </c>
      <c r="T11" s="27">
        <v>5.0000000000000002E-5</v>
      </c>
      <c r="U11" s="23" t="s">
        <v>70</v>
      </c>
    </row>
    <row r="12" spans="1:21" x14ac:dyDescent="0.25">
      <c r="A12" s="18" t="s">
        <v>71</v>
      </c>
      <c r="B12" s="19">
        <v>11.1</v>
      </c>
      <c r="C12" s="65" t="s">
        <v>52</v>
      </c>
      <c r="D12" s="19">
        <v>0.8</v>
      </c>
      <c r="E12" s="19">
        <v>1.1000000000000001</v>
      </c>
      <c r="F12" s="19">
        <v>6.2</v>
      </c>
      <c r="G12" s="19">
        <v>26.7</v>
      </c>
      <c r="H12" s="19">
        <v>0.1</v>
      </c>
      <c r="I12" s="19">
        <v>0.1</v>
      </c>
      <c r="J12" s="67">
        <v>2.5000000000000001E-2</v>
      </c>
      <c r="K12" s="19">
        <v>0.05</v>
      </c>
      <c r="L12" s="67">
        <v>3.6999999999999998E-2</v>
      </c>
      <c r="M12" s="66">
        <v>3.37</v>
      </c>
      <c r="N12" s="19">
        <v>12.73</v>
      </c>
      <c r="O12" s="19">
        <v>2.83</v>
      </c>
      <c r="P12" s="19">
        <v>5.6000000000000001E-2</v>
      </c>
      <c r="Q12" s="19">
        <v>6.81</v>
      </c>
      <c r="R12" s="19">
        <v>2.0000000000000001E-4</v>
      </c>
      <c r="S12" s="19">
        <v>0</v>
      </c>
      <c r="T12" s="27">
        <v>0</v>
      </c>
      <c r="U12" s="23" t="s">
        <v>72</v>
      </c>
    </row>
    <row r="13" spans="1:21" x14ac:dyDescent="0.25">
      <c r="A13" s="25" t="s">
        <v>27</v>
      </c>
      <c r="B13" s="21">
        <v>2.61</v>
      </c>
      <c r="C13" s="68" t="s">
        <v>51</v>
      </c>
      <c r="D13" s="19">
        <v>0.4</v>
      </c>
      <c r="E13" s="19">
        <v>0.1</v>
      </c>
      <c r="F13" s="19">
        <v>0.08</v>
      </c>
      <c r="G13" s="19">
        <v>2.8</v>
      </c>
      <c r="H13" s="19">
        <v>0.2</v>
      </c>
      <c r="I13" s="19">
        <v>2E-3</v>
      </c>
      <c r="J13" s="19">
        <v>0.02</v>
      </c>
      <c r="K13" s="19">
        <v>0</v>
      </c>
      <c r="L13" s="19">
        <v>0</v>
      </c>
      <c r="M13" s="19">
        <v>0.62</v>
      </c>
      <c r="N13" s="19">
        <v>0.48</v>
      </c>
      <c r="O13" s="19">
        <v>0.8</v>
      </c>
      <c r="P13" s="19">
        <v>0.04</v>
      </c>
      <c r="Q13" s="19">
        <v>0.6</v>
      </c>
      <c r="R13" s="19">
        <v>0</v>
      </c>
      <c r="S13" s="19">
        <v>0</v>
      </c>
      <c r="T13" s="27">
        <v>0</v>
      </c>
      <c r="U13" s="23" t="s">
        <v>73</v>
      </c>
    </row>
    <row r="14" spans="1:21" ht="23.25" x14ac:dyDescent="0.25">
      <c r="A14" s="18" t="s">
        <v>29</v>
      </c>
      <c r="B14" s="19"/>
      <c r="C14" s="65" t="s">
        <v>50</v>
      </c>
      <c r="D14" s="19">
        <v>1.98</v>
      </c>
      <c r="E14" s="19">
        <v>0.36</v>
      </c>
      <c r="F14" s="19">
        <v>10.02</v>
      </c>
      <c r="G14" s="19">
        <v>51.99</v>
      </c>
      <c r="H14" s="19">
        <v>0</v>
      </c>
      <c r="I14" s="19">
        <v>4.4999999999999998E-2</v>
      </c>
      <c r="J14" s="19">
        <v>0.03</v>
      </c>
      <c r="K14" s="19">
        <v>0</v>
      </c>
      <c r="L14" s="19">
        <v>0</v>
      </c>
      <c r="M14" s="19">
        <v>10.5</v>
      </c>
      <c r="N14" s="19">
        <v>31.4</v>
      </c>
      <c r="O14" s="19">
        <v>4.0999999999999996</v>
      </c>
      <c r="P14" s="19">
        <v>0.4</v>
      </c>
      <c r="Q14" s="19">
        <v>10.5</v>
      </c>
      <c r="R14" s="19">
        <v>8.3999999999999995E-3</v>
      </c>
      <c r="S14" s="19">
        <v>0</v>
      </c>
      <c r="T14" s="27">
        <v>0.2</v>
      </c>
      <c r="U14" s="26" t="s">
        <v>53</v>
      </c>
    </row>
    <row r="15" spans="1:21" x14ac:dyDescent="0.25">
      <c r="A15" s="69" t="s">
        <v>54</v>
      </c>
      <c r="B15" s="28">
        <f>SUM(B10:B14)</f>
        <v>94.179999999999993</v>
      </c>
      <c r="C15" s="19"/>
      <c r="D15" s="28">
        <f t="shared" ref="D15:T15" si="0">SUM(D10:D14)</f>
        <v>15.980000000000002</v>
      </c>
      <c r="E15" s="28">
        <f t="shared" si="0"/>
        <v>18.130000000000003</v>
      </c>
      <c r="F15" s="28">
        <f t="shared" si="0"/>
        <v>60.209999999999994</v>
      </c>
      <c r="G15" s="28">
        <f t="shared" si="0"/>
        <v>445.29</v>
      </c>
      <c r="H15" s="28">
        <f t="shared" si="0"/>
        <v>0.7</v>
      </c>
      <c r="I15" s="28">
        <f t="shared" si="0"/>
        <v>0.32400000000000001</v>
      </c>
      <c r="J15" s="28">
        <f t="shared" si="0"/>
        <v>0.34100000000000008</v>
      </c>
      <c r="K15" s="28">
        <f t="shared" si="0"/>
        <v>62.55</v>
      </c>
      <c r="L15" s="28">
        <f t="shared" si="0"/>
        <v>1.7269999999999999</v>
      </c>
      <c r="M15" s="28">
        <f t="shared" si="0"/>
        <v>284.58000000000004</v>
      </c>
      <c r="N15" s="28">
        <f t="shared" si="0"/>
        <v>245.33999999999997</v>
      </c>
      <c r="O15" s="28">
        <f t="shared" si="0"/>
        <v>33.919999999999995</v>
      </c>
      <c r="P15" s="28">
        <f t="shared" si="0"/>
        <v>2.3360000000000003</v>
      </c>
      <c r="Q15" s="28">
        <f t="shared" si="0"/>
        <v>137.62</v>
      </c>
      <c r="R15" s="28">
        <f t="shared" si="0"/>
        <v>9.7999999999999997E-3</v>
      </c>
      <c r="S15" s="28">
        <f t="shared" si="0"/>
        <v>9.6000000000000002E-4</v>
      </c>
      <c r="T15" s="28">
        <f t="shared" si="0"/>
        <v>0.28005000000000002</v>
      </c>
      <c r="U15" s="26"/>
    </row>
    <row r="16" spans="1:21" x14ac:dyDescent="0.25">
      <c r="A16" s="70" t="s">
        <v>17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2"/>
      <c r="U16" s="24"/>
    </row>
    <row r="17" spans="1:21" ht="23.25" x14ac:dyDescent="0.25">
      <c r="A17" s="18" t="s">
        <v>74</v>
      </c>
      <c r="B17" s="19">
        <v>7.65</v>
      </c>
      <c r="C17" s="20" t="s">
        <v>52</v>
      </c>
      <c r="D17" s="21">
        <v>0.72</v>
      </c>
      <c r="E17" s="21">
        <v>2.83</v>
      </c>
      <c r="F17" s="21">
        <v>7.62</v>
      </c>
      <c r="G17" s="21">
        <v>46.5</v>
      </c>
      <c r="H17" s="21">
        <v>4.5</v>
      </c>
      <c r="I17" s="21">
        <v>1.4999999999999999E-2</v>
      </c>
      <c r="J17" s="21">
        <v>0.03</v>
      </c>
      <c r="K17" s="21">
        <v>0</v>
      </c>
      <c r="L17" s="21">
        <v>0</v>
      </c>
      <c r="M17" s="21">
        <v>24</v>
      </c>
      <c r="N17" s="21">
        <v>22.5</v>
      </c>
      <c r="O17" s="21">
        <v>5.42</v>
      </c>
      <c r="P17" s="21">
        <v>4.2000000000000003E-2</v>
      </c>
      <c r="Q17" s="21">
        <v>0.8</v>
      </c>
      <c r="R17" s="21">
        <v>2.3999999999999998E-3</v>
      </c>
      <c r="S17" s="21">
        <v>0</v>
      </c>
      <c r="T17" s="22">
        <v>0.01</v>
      </c>
      <c r="U17" s="21" t="s">
        <v>75</v>
      </c>
    </row>
    <row r="18" spans="1:21" x14ac:dyDescent="0.25">
      <c r="A18" s="18" t="s">
        <v>76</v>
      </c>
      <c r="B18" s="19">
        <v>17.100000000000001</v>
      </c>
      <c r="C18" s="19" t="s">
        <v>77</v>
      </c>
      <c r="D18" s="19">
        <v>1.7</v>
      </c>
      <c r="E18" s="19">
        <v>4.9000000000000004</v>
      </c>
      <c r="F18" s="19">
        <v>13.08</v>
      </c>
      <c r="G18" s="19">
        <v>87.7</v>
      </c>
      <c r="H18" s="19">
        <v>8.5399999999999991</v>
      </c>
      <c r="I18" s="19">
        <v>4.8000000000000001E-2</v>
      </c>
      <c r="J18" s="19">
        <v>4.9000000000000002E-2</v>
      </c>
      <c r="K18" s="19">
        <v>13.52</v>
      </c>
      <c r="L18" s="19">
        <v>0.84</v>
      </c>
      <c r="M18" s="19">
        <v>70.7</v>
      </c>
      <c r="N18" s="19">
        <v>43.68</v>
      </c>
      <c r="O18" s="19">
        <v>20.010000000000002</v>
      </c>
      <c r="P18" s="19">
        <v>0.48</v>
      </c>
      <c r="Q18" s="19">
        <v>148.24</v>
      </c>
      <c r="R18" s="19">
        <v>4.1999999999999997E-3</v>
      </c>
      <c r="S18" s="19">
        <v>5.1000000000000004E-4</v>
      </c>
      <c r="T18" s="27">
        <v>2.46E-2</v>
      </c>
      <c r="U18" s="24" t="s">
        <v>78</v>
      </c>
    </row>
    <row r="19" spans="1:21" x14ac:dyDescent="0.25">
      <c r="A19" s="18" t="s">
        <v>79</v>
      </c>
      <c r="B19" s="29">
        <v>61.4</v>
      </c>
      <c r="C19" s="19" t="s">
        <v>51</v>
      </c>
      <c r="D19" s="19">
        <v>15.25</v>
      </c>
      <c r="E19" s="19">
        <v>11.42</v>
      </c>
      <c r="F19" s="19">
        <v>35.159999999999997</v>
      </c>
      <c r="G19" s="19">
        <v>279.8</v>
      </c>
      <c r="H19" s="19">
        <v>2.02</v>
      </c>
      <c r="I19" s="19">
        <v>9.6000000000000002E-2</v>
      </c>
      <c r="J19" s="19">
        <v>0.12</v>
      </c>
      <c r="K19" s="19">
        <v>17.52</v>
      </c>
      <c r="L19" s="19">
        <v>0.92</v>
      </c>
      <c r="M19" s="19">
        <v>141.71</v>
      </c>
      <c r="N19" s="19">
        <v>157.80000000000001</v>
      </c>
      <c r="O19" s="19">
        <v>28.63</v>
      </c>
      <c r="P19" s="19">
        <v>1.07</v>
      </c>
      <c r="Q19" s="19">
        <v>76.27</v>
      </c>
      <c r="R19" s="19">
        <v>1E-3</v>
      </c>
      <c r="S19" s="19">
        <v>3.0000000000000001E-3</v>
      </c>
      <c r="T19" s="27">
        <v>0.44</v>
      </c>
      <c r="U19" s="24" t="s">
        <v>80</v>
      </c>
    </row>
    <row r="20" spans="1:21" x14ac:dyDescent="0.25">
      <c r="A20" s="25" t="s">
        <v>81</v>
      </c>
      <c r="B20" s="21">
        <v>15.47</v>
      </c>
      <c r="C20" s="16" t="s">
        <v>51</v>
      </c>
      <c r="D20" s="21">
        <v>0.77</v>
      </c>
      <c r="E20" s="21">
        <v>4.4999999999999998E-2</v>
      </c>
      <c r="F20" s="21">
        <v>27.62</v>
      </c>
      <c r="G20" s="21">
        <v>114.8</v>
      </c>
      <c r="H20" s="21">
        <v>0.6</v>
      </c>
      <c r="I20" s="21">
        <v>1.4999999999999999E-2</v>
      </c>
      <c r="J20" s="21">
        <v>0.03</v>
      </c>
      <c r="K20" s="21">
        <v>0</v>
      </c>
      <c r="L20" s="21">
        <v>0</v>
      </c>
      <c r="M20" s="21">
        <v>33.11</v>
      </c>
      <c r="N20" s="21">
        <v>21.9</v>
      </c>
      <c r="O20" s="21">
        <v>14.55</v>
      </c>
      <c r="P20" s="21">
        <v>0.47</v>
      </c>
      <c r="Q20" s="21">
        <v>108</v>
      </c>
      <c r="R20" s="21">
        <v>6.0000000000000001E-3</v>
      </c>
      <c r="S20" s="21">
        <v>0</v>
      </c>
      <c r="T20" s="22">
        <v>0.1</v>
      </c>
      <c r="U20" s="24" t="s">
        <v>82</v>
      </c>
    </row>
    <row r="21" spans="1:21" ht="23.25" x14ac:dyDescent="0.25">
      <c r="A21" s="18" t="s">
        <v>28</v>
      </c>
      <c r="B21" s="19">
        <v>1.41</v>
      </c>
      <c r="C21" s="20" t="s">
        <v>52</v>
      </c>
      <c r="D21" s="19">
        <v>4.74</v>
      </c>
      <c r="E21" s="19">
        <v>0.6</v>
      </c>
      <c r="F21" s="19">
        <v>28.98</v>
      </c>
      <c r="G21" s="19">
        <v>140.28</v>
      </c>
      <c r="H21" s="19">
        <v>0</v>
      </c>
      <c r="I21" s="19">
        <v>0.06</v>
      </c>
      <c r="J21" s="19">
        <v>0.04</v>
      </c>
      <c r="K21" s="19">
        <v>0</v>
      </c>
      <c r="L21" s="19">
        <v>0</v>
      </c>
      <c r="M21" s="19">
        <v>13.8</v>
      </c>
      <c r="N21" s="19">
        <v>32.200000000000003</v>
      </c>
      <c r="O21" s="19">
        <v>5.8</v>
      </c>
      <c r="P21" s="19">
        <v>0.26</v>
      </c>
      <c r="Q21" s="19">
        <v>19.8</v>
      </c>
      <c r="R21" s="19">
        <v>1.8E-3</v>
      </c>
      <c r="S21" s="19">
        <v>1.8E-3</v>
      </c>
      <c r="T21" s="27">
        <v>7.0000000000000001E-3</v>
      </c>
      <c r="U21" s="26" t="s">
        <v>53</v>
      </c>
    </row>
    <row r="22" spans="1:21" ht="23.25" x14ac:dyDescent="0.25">
      <c r="A22" s="18" t="s">
        <v>29</v>
      </c>
      <c r="B22" s="19">
        <v>1.04</v>
      </c>
      <c r="C22" s="65" t="s">
        <v>50</v>
      </c>
      <c r="D22" s="19">
        <v>1.98</v>
      </c>
      <c r="E22" s="19">
        <v>0.36</v>
      </c>
      <c r="F22" s="19">
        <v>10.02</v>
      </c>
      <c r="G22" s="19">
        <v>51.99</v>
      </c>
      <c r="H22" s="19">
        <v>0</v>
      </c>
      <c r="I22" s="19">
        <v>4.4999999999999998E-2</v>
      </c>
      <c r="J22" s="19">
        <v>0.03</v>
      </c>
      <c r="K22" s="19">
        <v>0</v>
      </c>
      <c r="L22" s="19">
        <v>0</v>
      </c>
      <c r="M22" s="19">
        <v>10.5</v>
      </c>
      <c r="N22" s="19">
        <v>31.4</v>
      </c>
      <c r="O22" s="19">
        <v>4.0999999999999996</v>
      </c>
      <c r="P22" s="19">
        <v>0.4</v>
      </c>
      <c r="Q22" s="19">
        <v>10.5</v>
      </c>
      <c r="R22" s="19">
        <v>8.3999999999999995E-3</v>
      </c>
      <c r="S22" s="19">
        <v>0</v>
      </c>
      <c r="T22" s="27">
        <v>0.2</v>
      </c>
      <c r="U22" s="26" t="s">
        <v>53</v>
      </c>
    </row>
    <row r="23" spans="1:21" x14ac:dyDescent="0.25">
      <c r="A23" s="30" t="s">
        <v>56</v>
      </c>
      <c r="B23" s="28">
        <f>SUM(B17:B22)</f>
        <v>104.07000000000001</v>
      </c>
      <c r="C23" s="31"/>
      <c r="D23" s="31">
        <f>SUM(D17:D22)</f>
        <v>25.16</v>
      </c>
      <c r="E23" s="31">
        <f t="shared" ref="E23:T23" si="1">SUM(E17:E22)</f>
        <v>20.155000000000001</v>
      </c>
      <c r="F23" s="31">
        <f t="shared" si="1"/>
        <v>122.48</v>
      </c>
      <c r="G23" s="31">
        <f t="shared" si="1"/>
        <v>721.06999999999994</v>
      </c>
      <c r="H23" s="31">
        <f t="shared" si="1"/>
        <v>15.659999999999998</v>
      </c>
      <c r="I23" s="31">
        <f t="shared" si="1"/>
        <v>0.27899999999999997</v>
      </c>
      <c r="J23" s="31">
        <f t="shared" si="1"/>
        <v>0.29900000000000004</v>
      </c>
      <c r="K23" s="31">
        <f t="shared" si="1"/>
        <v>31.04</v>
      </c>
      <c r="L23" s="31">
        <f t="shared" si="1"/>
        <v>1.76</v>
      </c>
      <c r="M23" s="31">
        <f t="shared" si="1"/>
        <v>293.82000000000005</v>
      </c>
      <c r="N23" s="31">
        <f t="shared" si="1"/>
        <v>309.48</v>
      </c>
      <c r="O23" s="31">
        <f t="shared" si="1"/>
        <v>78.509999999999991</v>
      </c>
      <c r="P23" s="31">
        <f t="shared" si="1"/>
        <v>2.722</v>
      </c>
      <c r="Q23" s="31">
        <f t="shared" si="1"/>
        <v>363.61</v>
      </c>
      <c r="R23" s="31">
        <f t="shared" si="1"/>
        <v>2.3800000000000002E-2</v>
      </c>
      <c r="S23" s="31">
        <f t="shared" si="1"/>
        <v>5.3100000000000005E-3</v>
      </c>
      <c r="T23" s="31">
        <f t="shared" si="1"/>
        <v>0.78160000000000007</v>
      </c>
      <c r="U23" s="24"/>
    </row>
    <row r="24" spans="1:21" x14ac:dyDescent="0.25">
      <c r="A24" s="70" t="s">
        <v>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2"/>
      <c r="U24" s="24"/>
    </row>
    <row r="25" spans="1:21" x14ac:dyDescent="0.25">
      <c r="A25" s="18" t="s">
        <v>83</v>
      </c>
      <c r="B25" s="29">
        <v>27.64</v>
      </c>
      <c r="C25" s="65" t="s">
        <v>84</v>
      </c>
      <c r="D25" s="19">
        <v>10.96</v>
      </c>
      <c r="E25" s="19">
        <v>15.9</v>
      </c>
      <c r="F25" s="19">
        <v>12.18</v>
      </c>
      <c r="G25" s="19">
        <v>253.63</v>
      </c>
      <c r="H25" s="19">
        <v>0.36</v>
      </c>
      <c r="I25" s="19">
        <v>4.9000000000000002E-2</v>
      </c>
      <c r="J25" s="19">
        <v>0.11899999999999999</v>
      </c>
      <c r="K25" s="19">
        <v>56.98</v>
      </c>
      <c r="L25" s="19">
        <v>5.5</v>
      </c>
      <c r="M25" s="19">
        <v>37.53</v>
      </c>
      <c r="N25" s="19">
        <v>137.88999999999999</v>
      </c>
      <c r="O25" s="19">
        <v>31.58</v>
      </c>
      <c r="P25" s="19">
        <v>1.2</v>
      </c>
      <c r="Q25" s="19">
        <v>224.75</v>
      </c>
      <c r="R25" s="19">
        <v>0.01</v>
      </c>
      <c r="S25" s="19">
        <v>9.7999999999999997E-3</v>
      </c>
      <c r="T25" s="27">
        <v>0.77200000000000002</v>
      </c>
      <c r="U25" s="26" t="s">
        <v>85</v>
      </c>
    </row>
    <row r="26" spans="1:21" x14ac:dyDescent="0.25">
      <c r="A26" s="25" t="s">
        <v>86</v>
      </c>
      <c r="B26" s="21">
        <v>18.05</v>
      </c>
      <c r="C26" s="16" t="s">
        <v>87</v>
      </c>
      <c r="D26" s="21">
        <v>3.1</v>
      </c>
      <c r="E26" s="21">
        <v>9.15</v>
      </c>
      <c r="F26" s="21">
        <v>17.98</v>
      </c>
      <c r="G26" s="21">
        <v>172.85</v>
      </c>
      <c r="H26" s="21">
        <v>9.8000000000000007</v>
      </c>
      <c r="I26" s="21">
        <v>0.14199999999999999</v>
      </c>
      <c r="J26" s="21">
        <v>0.114</v>
      </c>
      <c r="K26" s="21">
        <v>50</v>
      </c>
      <c r="L26" s="21">
        <v>0.1</v>
      </c>
      <c r="M26" s="21">
        <v>91.65</v>
      </c>
      <c r="N26" s="21">
        <v>87.02</v>
      </c>
      <c r="O26" s="21">
        <v>17.399999999999999</v>
      </c>
      <c r="P26" s="21">
        <v>1.02</v>
      </c>
      <c r="Q26" s="21">
        <v>106.57</v>
      </c>
      <c r="R26" s="21">
        <v>1.6000000000000001E-3</v>
      </c>
      <c r="S26" s="21">
        <v>2.9999999999999997E-4</v>
      </c>
      <c r="T26" s="22">
        <v>1.2E-2</v>
      </c>
      <c r="U26" s="24" t="s">
        <v>88</v>
      </c>
    </row>
    <row r="27" spans="1:21" x14ac:dyDescent="0.25">
      <c r="A27" s="25" t="s">
        <v>89</v>
      </c>
      <c r="B27" s="21">
        <v>8.51</v>
      </c>
      <c r="C27" s="16" t="s">
        <v>55</v>
      </c>
      <c r="D27" s="21">
        <v>5.4</v>
      </c>
      <c r="E27" s="21">
        <v>9.4</v>
      </c>
      <c r="F27" s="21">
        <v>60.8</v>
      </c>
      <c r="G27" s="21">
        <v>346</v>
      </c>
      <c r="H27" s="21">
        <v>0</v>
      </c>
      <c r="I27" s="21">
        <v>1.4</v>
      </c>
      <c r="J27" s="21">
        <v>0</v>
      </c>
      <c r="K27" s="21">
        <v>14</v>
      </c>
      <c r="L27" s="21">
        <v>0</v>
      </c>
      <c r="M27" s="21">
        <v>22.4</v>
      </c>
      <c r="N27" s="21">
        <v>76.599999999999994</v>
      </c>
      <c r="O27" s="21">
        <v>28.4</v>
      </c>
      <c r="P27" s="21">
        <v>1.4</v>
      </c>
      <c r="Q27" s="21">
        <v>11.2</v>
      </c>
      <c r="R27" s="21">
        <v>0</v>
      </c>
      <c r="S27" s="21">
        <v>0</v>
      </c>
      <c r="T27" s="22">
        <v>0</v>
      </c>
      <c r="U27" s="24"/>
    </row>
    <row r="28" spans="1:21" x14ac:dyDescent="0.25">
      <c r="A28" s="25" t="s">
        <v>90</v>
      </c>
      <c r="B28" s="21">
        <v>10.029999999999999</v>
      </c>
      <c r="C28" s="16" t="s">
        <v>51</v>
      </c>
      <c r="D28" s="21">
        <v>0.34</v>
      </c>
      <c r="E28" s="21">
        <v>0.1</v>
      </c>
      <c r="F28" s="21">
        <v>23.6</v>
      </c>
      <c r="G28" s="21">
        <v>98.4</v>
      </c>
      <c r="H28" s="21">
        <v>0.44</v>
      </c>
      <c r="I28" s="21">
        <v>3.3E-3</v>
      </c>
      <c r="J28" s="21">
        <v>1.4999999999999999E-2</v>
      </c>
      <c r="K28" s="21">
        <v>0</v>
      </c>
      <c r="L28" s="21">
        <v>0</v>
      </c>
      <c r="M28" s="21">
        <v>20.309999999999999</v>
      </c>
      <c r="N28" s="21">
        <v>12.45</v>
      </c>
      <c r="O28" s="21">
        <v>17.22</v>
      </c>
      <c r="P28" s="21">
        <v>0.44</v>
      </c>
      <c r="Q28" s="21">
        <v>70.2</v>
      </c>
      <c r="R28" s="21">
        <v>7.0000000000000001E-3</v>
      </c>
      <c r="S28" s="21">
        <v>0</v>
      </c>
      <c r="T28" s="22">
        <v>0.1</v>
      </c>
      <c r="U28" s="24" t="s">
        <v>82</v>
      </c>
    </row>
    <row r="29" spans="1:21" ht="22.5" x14ac:dyDescent="0.25">
      <c r="A29" s="25" t="s">
        <v>28</v>
      </c>
      <c r="B29" s="21">
        <v>0.94</v>
      </c>
      <c r="C29" s="16" t="s">
        <v>50</v>
      </c>
      <c r="D29" s="21">
        <v>2.37</v>
      </c>
      <c r="E29" s="21">
        <v>0.3</v>
      </c>
      <c r="F29" s="21">
        <v>14.49</v>
      </c>
      <c r="G29" s="21">
        <v>70.14</v>
      </c>
      <c r="H29" s="21">
        <v>0</v>
      </c>
      <c r="I29" s="21">
        <v>0.03</v>
      </c>
      <c r="J29" s="21">
        <v>1.4999999999999999E-2</v>
      </c>
      <c r="K29" s="21">
        <v>0</v>
      </c>
      <c r="L29" s="21">
        <v>0</v>
      </c>
      <c r="M29" s="21">
        <v>6.9</v>
      </c>
      <c r="N29" s="21">
        <v>16.100000000000001</v>
      </c>
      <c r="O29" s="21">
        <v>2.9</v>
      </c>
      <c r="P29" s="21">
        <v>0.13</v>
      </c>
      <c r="Q29" s="21">
        <v>9.9</v>
      </c>
      <c r="R29" s="21">
        <v>1E-3</v>
      </c>
      <c r="S29" s="21">
        <v>8.9999999999999998E-4</v>
      </c>
      <c r="T29" s="22">
        <v>5.0000000000000001E-3</v>
      </c>
      <c r="U29" s="24" t="s">
        <v>53</v>
      </c>
    </row>
    <row r="30" spans="1:21" x14ac:dyDescent="0.25">
      <c r="A30" s="30" t="s">
        <v>57</v>
      </c>
      <c r="B30" s="28">
        <f>SUM(B25:B29)</f>
        <v>65.169999999999987</v>
      </c>
      <c r="C30" s="28"/>
      <c r="D30" s="28">
        <f>SUM(D25:D29)</f>
        <v>22.17</v>
      </c>
      <c r="E30" s="28">
        <f t="shared" ref="E30:T30" si="2">SUM(E25:E29)</f>
        <v>34.85</v>
      </c>
      <c r="F30" s="28">
        <f t="shared" si="2"/>
        <v>129.05000000000001</v>
      </c>
      <c r="G30" s="28">
        <f t="shared" si="2"/>
        <v>941.02</v>
      </c>
      <c r="H30" s="28">
        <f t="shared" si="2"/>
        <v>10.6</v>
      </c>
      <c r="I30" s="28">
        <f t="shared" si="2"/>
        <v>1.6243000000000001</v>
      </c>
      <c r="J30" s="28">
        <f t="shared" si="2"/>
        <v>0.26300000000000001</v>
      </c>
      <c r="K30" s="28">
        <f t="shared" si="2"/>
        <v>120.97999999999999</v>
      </c>
      <c r="L30" s="28">
        <f t="shared" si="2"/>
        <v>5.6</v>
      </c>
      <c r="M30" s="28">
        <f t="shared" si="2"/>
        <v>178.79000000000002</v>
      </c>
      <c r="N30" s="28">
        <f t="shared" si="2"/>
        <v>330.06</v>
      </c>
      <c r="O30" s="28">
        <f t="shared" si="2"/>
        <v>97.5</v>
      </c>
      <c r="P30" s="28">
        <f t="shared" si="2"/>
        <v>4.1899999999999995</v>
      </c>
      <c r="Q30" s="28">
        <f t="shared" si="2"/>
        <v>422.61999999999995</v>
      </c>
      <c r="R30" s="28">
        <f t="shared" si="2"/>
        <v>1.9600000000000003E-2</v>
      </c>
      <c r="S30" s="28">
        <f t="shared" si="2"/>
        <v>1.0999999999999999E-2</v>
      </c>
      <c r="T30" s="28">
        <f t="shared" si="2"/>
        <v>0.88900000000000001</v>
      </c>
      <c r="U30" s="26"/>
    </row>
    <row r="31" spans="1:21" x14ac:dyDescent="0.25">
      <c r="A31" s="30" t="s">
        <v>58</v>
      </c>
      <c r="B31" s="28">
        <f>B30+B23+B15</f>
        <v>263.42</v>
      </c>
      <c r="C31" s="28"/>
      <c r="D31" s="28">
        <f>SUM(D15+D23+D30)</f>
        <v>63.31</v>
      </c>
      <c r="E31" s="28">
        <f t="shared" ref="E31:T31" si="3">SUM(E15+E23+E30)</f>
        <v>73.135000000000005</v>
      </c>
      <c r="F31" s="28">
        <f t="shared" si="3"/>
        <v>311.74</v>
      </c>
      <c r="G31" s="28">
        <f t="shared" si="3"/>
        <v>2107.38</v>
      </c>
      <c r="H31" s="28">
        <f t="shared" si="3"/>
        <v>26.96</v>
      </c>
      <c r="I31" s="28">
        <f t="shared" si="3"/>
        <v>2.2273000000000001</v>
      </c>
      <c r="J31" s="28">
        <f t="shared" si="3"/>
        <v>0.90300000000000014</v>
      </c>
      <c r="K31" s="28">
        <f t="shared" si="3"/>
        <v>214.57</v>
      </c>
      <c r="L31" s="28">
        <f t="shared" si="3"/>
        <v>9.0869999999999997</v>
      </c>
      <c r="M31" s="28">
        <f t="shared" si="3"/>
        <v>757.19</v>
      </c>
      <c r="N31" s="28">
        <f t="shared" si="3"/>
        <v>884.87999999999988</v>
      </c>
      <c r="O31" s="28">
        <f t="shared" si="3"/>
        <v>209.92999999999998</v>
      </c>
      <c r="P31" s="28">
        <f t="shared" si="3"/>
        <v>9.2479999999999993</v>
      </c>
      <c r="Q31" s="28">
        <f t="shared" si="3"/>
        <v>923.84999999999991</v>
      </c>
      <c r="R31" s="28">
        <f t="shared" si="3"/>
        <v>5.3200000000000011E-2</v>
      </c>
      <c r="S31" s="28">
        <f t="shared" si="3"/>
        <v>1.7270000000000001E-2</v>
      </c>
      <c r="T31" s="28">
        <f t="shared" si="3"/>
        <v>1.9506500000000002</v>
      </c>
      <c r="U31" s="18"/>
    </row>
    <row r="32" spans="1:21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18"/>
    </row>
    <row r="33" spans="1:21" x14ac:dyDescent="0.25">
      <c r="A33" s="32"/>
      <c r="B33" s="32"/>
      <c r="C33" s="32"/>
      <c r="D33" s="32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2"/>
      <c r="P33" s="2"/>
      <c r="Q33" s="2"/>
      <c r="R33" s="2"/>
      <c r="S33" s="2"/>
      <c r="T33" s="2"/>
      <c r="U33" s="3" t="s">
        <v>59</v>
      </c>
    </row>
    <row r="34" spans="1:21" x14ac:dyDescent="0.25">
      <c r="A34" s="32"/>
      <c r="B34" s="32"/>
      <c r="C34" s="32"/>
      <c r="D34" s="32"/>
      <c r="E34" s="32"/>
      <c r="F34" s="32"/>
      <c r="G34" s="33"/>
      <c r="H34" s="33"/>
      <c r="I34" s="33"/>
      <c r="J34" s="33"/>
      <c r="K34" s="33"/>
      <c r="L34" s="34" t="s">
        <v>60</v>
      </c>
      <c r="M34" s="33"/>
      <c r="N34" s="33"/>
      <c r="O34" s="2"/>
      <c r="P34" s="2"/>
      <c r="Q34" s="2"/>
      <c r="R34" s="2"/>
      <c r="S34" s="2"/>
      <c r="T34" s="2"/>
      <c r="U34" s="3" t="s">
        <v>61</v>
      </c>
    </row>
  </sheetData>
  <mergeCells count="11">
    <mergeCell ref="A16:T16"/>
    <mergeCell ref="A24:T24"/>
    <mergeCell ref="A7:A8"/>
    <mergeCell ref="B7:B8"/>
    <mergeCell ref="C7:C8"/>
    <mergeCell ref="G7:G8"/>
    <mergeCell ref="H7:L7"/>
    <mergeCell ref="M7:T7"/>
    <mergeCell ref="U7:U9"/>
    <mergeCell ref="A9:T9"/>
    <mergeCell ref="M2:T2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workbookViewId="0">
      <selection activeCell="N4" sqref="N4"/>
    </sheetView>
  </sheetViews>
  <sheetFormatPr defaultRowHeight="12.75" x14ac:dyDescent="0.2"/>
  <sheetData>
    <row r="1" spans="1:13" ht="19.5" customHeight="1" x14ac:dyDescent="0.35">
      <c r="A1" s="38" t="s">
        <v>10</v>
      </c>
      <c r="B1" s="38"/>
      <c r="C1" s="38"/>
      <c r="D1" s="38"/>
      <c r="E1" s="38"/>
      <c r="F1" s="38"/>
      <c r="G1" s="74"/>
      <c r="H1" s="74"/>
      <c r="I1" s="74"/>
      <c r="J1" s="74"/>
      <c r="K1" s="74"/>
      <c r="L1" s="75"/>
      <c r="M1" s="75" t="s">
        <v>91</v>
      </c>
    </row>
    <row r="2" spans="1:13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30" x14ac:dyDescent="0.4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customHeight="1" x14ac:dyDescent="0.2">
      <c r="A5" s="77" t="s">
        <v>11</v>
      </c>
      <c r="B5" s="40" t="s">
        <v>5</v>
      </c>
      <c r="C5" s="40"/>
      <c r="D5" s="40"/>
      <c r="E5" s="40"/>
      <c r="F5" s="40"/>
      <c r="G5" s="40" t="s">
        <v>12</v>
      </c>
      <c r="H5" s="40"/>
      <c r="I5" s="40"/>
      <c r="J5" s="40"/>
      <c r="K5" s="40"/>
      <c r="L5" s="40"/>
      <c r="M5" s="40"/>
    </row>
    <row r="6" spans="1:13" ht="15.75" x14ac:dyDescent="0.2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74"/>
      <c r="M6" s="74"/>
    </row>
    <row r="7" spans="1:13" ht="20.25" customHeight="1" x14ac:dyDescent="0.2">
      <c r="A7" s="78">
        <v>200</v>
      </c>
      <c r="B7" s="42" t="s">
        <v>92</v>
      </c>
      <c r="C7" s="42"/>
      <c r="D7" s="42"/>
      <c r="E7" s="42"/>
      <c r="F7" s="42"/>
      <c r="G7" s="43" t="s">
        <v>93</v>
      </c>
      <c r="H7" s="43"/>
      <c r="I7" s="43"/>
      <c r="J7" s="43"/>
      <c r="K7" s="43"/>
      <c r="L7" s="43"/>
      <c r="M7" s="43"/>
    </row>
    <row r="8" spans="1:13" ht="20.25" customHeight="1" x14ac:dyDescent="0.2">
      <c r="A8" s="78">
        <v>200</v>
      </c>
      <c r="B8" s="42" t="s">
        <v>94</v>
      </c>
      <c r="C8" s="42"/>
      <c r="D8" s="42"/>
      <c r="E8" s="42"/>
      <c r="F8" s="42"/>
      <c r="G8" s="43" t="s">
        <v>95</v>
      </c>
      <c r="H8" s="43"/>
      <c r="I8" s="43"/>
      <c r="J8" s="43"/>
      <c r="K8" s="43"/>
      <c r="L8" s="43"/>
      <c r="M8" s="43"/>
    </row>
    <row r="9" spans="1:13" ht="31.5" customHeight="1" x14ac:dyDescent="0.2">
      <c r="A9" s="79" t="s">
        <v>96</v>
      </c>
      <c r="B9" s="42" t="s">
        <v>97</v>
      </c>
      <c r="C9" s="42"/>
      <c r="D9" s="42"/>
      <c r="E9" s="42"/>
      <c r="F9" s="42"/>
      <c r="G9" s="43" t="s">
        <v>98</v>
      </c>
      <c r="H9" s="43"/>
      <c r="I9" s="43"/>
      <c r="J9" s="43"/>
      <c r="K9" s="43"/>
      <c r="L9" s="43"/>
      <c r="M9" s="43"/>
    </row>
    <row r="10" spans="1:13" ht="15.75" customHeight="1" x14ac:dyDescent="0.2">
      <c r="A10" s="80"/>
      <c r="B10" s="81"/>
      <c r="C10" s="81"/>
      <c r="D10" s="81"/>
      <c r="E10" s="81"/>
      <c r="F10" s="81" t="s">
        <v>14</v>
      </c>
      <c r="G10" s="44" t="s">
        <v>99</v>
      </c>
      <c r="H10" s="44"/>
      <c r="I10" s="44"/>
      <c r="J10" s="44"/>
      <c r="K10" s="44"/>
      <c r="L10" s="44"/>
      <c r="M10" s="44"/>
    </row>
    <row r="11" spans="1:13" ht="15.75" x14ac:dyDescent="0.2">
      <c r="A11" s="41" t="s">
        <v>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74"/>
      <c r="M11" s="74"/>
    </row>
    <row r="12" spans="1:13" ht="20.25" customHeight="1" x14ac:dyDescent="0.2">
      <c r="A12" s="78">
        <v>150</v>
      </c>
      <c r="B12" s="42" t="s">
        <v>100</v>
      </c>
      <c r="C12" s="42"/>
      <c r="D12" s="42"/>
      <c r="E12" s="42"/>
      <c r="F12" s="42"/>
      <c r="G12" s="43" t="s">
        <v>101</v>
      </c>
      <c r="H12" s="43"/>
      <c r="I12" s="43"/>
      <c r="J12" s="43"/>
      <c r="K12" s="43"/>
      <c r="L12" s="43"/>
      <c r="M12" s="43"/>
    </row>
    <row r="13" spans="1:13" ht="15.75" customHeight="1" x14ac:dyDescent="0.2">
      <c r="A13" s="80"/>
      <c r="B13" s="81"/>
      <c r="C13" s="81"/>
      <c r="D13" s="81"/>
      <c r="E13" s="81"/>
      <c r="F13" s="81" t="s">
        <v>16</v>
      </c>
      <c r="G13" s="44" t="s">
        <v>101</v>
      </c>
      <c r="H13" s="44"/>
      <c r="I13" s="44"/>
      <c r="J13" s="44"/>
      <c r="K13" s="44"/>
      <c r="L13" s="44"/>
      <c r="M13" s="44"/>
    </row>
    <row r="14" spans="1:13" ht="15.75" x14ac:dyDescent="0.2">
      <c r="A14" s="41" t="s">
        <v>17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74"/>
      <c r="M14" s="74"/>
    </row>
    <row r="15" spans="1:13" ht="57" customHeight="1" x14ac:dyDescent="0.2">
      <c r="A15" s="78">
        <v>200</v>
      </c>
      <c r="B15" s="42" t="s">
        <v>102</v>
      </c>
      <c r="C15" s="42"/>
      <c r="D15" s="42"/>
      <c r="E15" s="42"/>
      <c r="F15" s="42"/>
      <c r="G15" s="43" t="s">
        <v>103</v>
      </c>
      <c r="H15" s="43"/>
      <c r="I15" s="43"/>
      <c r="J15" s="43"/>
      <c r="K15" s="43"/>
      <c r="L15" s="43"/>
      <c r="M15" s="43"/>
    </row>
    <row r="16" spans="1:13" ht="20.25" customHeight="1" x14ac:dyDescent="0.2">
      <c r="A16" s="78">
        <v>80</v>
      </c>
      <c r="B16" s="42" t="s">
        <v>104</v>
      </c>
      <c r="C16" s="42"/>
      <c r="D16" s="42"/>
      <c r="E16" s="42"/>
      <c r="F16" s="42"/>
      <c r="G16" s="43" t="s">
        <v>105</v>
      </c>
      <c r="H16" s="43"/>
      <c r="I16" s="43"/>
      <c r="J16" s="43"/>
      <c r="K16" s="43"/>
      <c r="L16" s="43"/>
      <c r="M16" s="43"/>
    </row>
    <row r="17" spans="1:13" ht="20.25" customHeight="1" x14ac:dyDescent="0.2">
      <c r="A17" s="78">
        <v>130</v>
      </c>
      <c r="B17" s="42" t="s">
        <v>106</v>
      </c>
      <c r="C17" s="42"/>
      <c r="D17" s="42"/>
      <c r="E17" s="42"/>
      <c r="F17" s="42"/>
      <c r="G17" s="43" t="s">
        <v>107</v>
      </c>
      <c r="H17" s="43"/>
      <c r="I17" s="43"/>
      <c r="J17" s="43"/>
      <c r="K17" s="43"/>
      <c r="L17" s="43"/>
      <c r="M17" s="43"/>
    </row>
    <row r="18" spans="1:13" ht="20.25" customHeight="1" x14ac:dyDescent="0.2">
      <c r="A18" s="78">
        <v>200</v>
      </c>
      <c r="B18" s="42" t="s">
        <v>108</v>
      </c>
      <c r="C18" s="42"/>
      <c r="D18" s="42"/>
      <c r="E18" s="42"/>
      <c r="F18" s="42"/>
      <c r="G18" s="43" t="s">
        <v>109</v>
      </c>
      <c r="H18" s="43"/>
      <c r="I18" s="43"/>
      <c r="J18" s="43"/>
      <c r="K18" s="43"/>
      <c r="L18" s="43"/>
      <c r="M18" s="43"/>
    </row>
    <row r="19" spans="1:13" ht="20.25" customHeight="1" x14ac:dyDescent="0.2">
      <c r="A19" s="82">
        <v>50</v>
      </c>
      <c r="B19" s="42" t="s">
        <v>110</v>
      </c>
      <c r="C19" s="42"/>
      <c r="D19" s="42"/>
      <c r="E19" s="42"/>
      <c r="F19" s="42"/>
      <c r="G19" s="43" t="s">
        <v>111</v>
      </c>
      <c r="H19" s="43"/>
      <c r="I19" s="43"/>
      <c r="J19" s="43"/>
      <c r="K19" s="43"/>
      <c r="L19" s="43"/>
      <c r="M19" s="43"/>
    </row>
    <row r="20" spans="1:13" ht="15.75" customHeight="1" x14ac:dyDescent="0.2">
      <c r="A20" s="80"/>
      <c r="B20" s="81"/>
      <c r="C20" s="81"/>
      <c r="D20" s="81"/>
      <c r="E20" s="81"/>
      <c r="F20" s="81" t="s">
        <v>18</v>
      </c>
      <c r="G20" s="44" t="s">
        <v>112</v>
      </c>
      <c r="H20" s="44"/>
      <c r="I20" s="44"/>
      <c r="J20" s="44"/>
      <c r="K20" s="44"/>
      <c r="L20" s="44"/>
      <c r="M20" s="44"/>
    </row>
    <row r="21" spans="1:13" ht="15.75" customHeight="1" x14ac:dyDescent="0.2">
      <c r="A21" s="41" t="s">
        <v>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74"/>
      <c r="M21" s="74"/>
    </row>
    <row r="22" spans="1:13" ht="20.25" customHeight="1" x14ac:dyDescent="0.2">
      <c r="A22" s="82">
        <v>50</v>
      </c>
      <c r="B22" s="42" t="s">
        <v>113</v>
      </c>
      <c r="C22" s="42"/>
      <c r="D22" s="42"/>
      <c r="E22" s="42"/>
      <c r="F22" s="42"/>
      <c r="G22" s="43" t="s">
        <v>114</v>
      </c>
      <c r="H22" s="43"/>
      <c r="I22" s="43"/>
      <c r="J22" s="43"/>
      <c r="K22" s="43"/>
      <c r="L22" s="43"/>
      <c r="M22" s="43"/>
    </row>
    <row r="23" spans="1:13" ht="20.25" customHeight="1" x14ac:dyDescent="0.2">
      <c r="A23" s="78">
        <v>200</v>
      </c>
      <c r="B23" s="42" t="s">
        <v>115</v>
      </c>
      <c r="C23" s="42"/>
      <c r="D23" s="42"/>
      <c r="E23" s="42"/>
      <c r="F23" s="42"/>
      <c r="G23" s="43" t="s">
        <v>62</v>
      </c>
      <c r="H23" s="43"/>
      <c r="I23" s="43"/>
      <c r="J23" s="43"/>
      <c r="K23" s="43"/>
      <c r="L23" s="43"/>
      <c r="M23" s="43"/>
    </row>
    <row r="24" spans="1:13" ht="15.75" customHeight="1" x14ac:dyDescent="0.2">
      <c r="A24" s="80"/>
      <c r="B24" s="81"/>
      <c r="C24" s="81"/>
      <c r="D24" s="81"/>
      <c r="E24" s="81"/>
      <c r="F24" s="81" t="s">
        <v>19</v>
      </c>
      <c r="G24" s="44" t="s">
        <v>116</v>
      </c>
      <c r="H24" s="44"/>
      <c r="I24" s="44"/>
      <c r="J24" s="44"/>
      <c r="K24" s="44"/>
      <c r="L24" s="44"/>
      <c r="M24" s="44"/>
    </row>
    <row r="25" spans="1:13" ht="15.75" customHeight="1" x14ac:dyDescent="0.2">
      <c r="A25" s="41" t="s">
        <v>20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74"/>
      <c r="M25" s="74"/>
    </row>
    <row r="26" spans="1:13" ht="20.25" customHeight="1" x14ac:dyDescent="0.2">
      <c r="A26" s="79" t="s">
        <v>117</v>
      </c>
      <c r="B26" s="42" t="s">
        <v>118</v>
      </c>
      <c r="C26" s="42"/>
      <c r="D26" s="42"/>
      <c r="E26" s="42"/>
      <c r="F26" s="42"/>
      <c r="G26" s="43" t="s">
        <v>119</v>
      </c>
      <c r="H26" s="43"/>
      <c r="I26" s="43"/>
      <c r="J26" s="43"/>
      <c r="K26" s="43"/>
      <c r="L26" s="43"/>
      <c r="M26" s="43"/>
    </row>
    <row r="27" spans="1:13" ht="20.25" customHeight="1" x14ac:dyDescent="0.2">
      <c r="A27" s="82">
        <v>30</v>
      </c>
      <c r="B27" s="42" t="s">
        <v>120</v>
      </c>
      <c r="C27" s="42"/>
      <c r="D27" s="42"/>
      <c r="E27" s="42"/>
      <c r="F27" s="42"/>
      <c r="G27" s="43" t="s">
        <v>121</v>
      </c>
      <c r="H27" s="43"/>
      <c r="I27" s="43"/>
      <c r="J27" s="43"/>
      <c r="K27" s="43"/>
      <c r="L27" s="43"/>
      <c r="M27" s="43"/>
    </row>
    <row r="28" spans="1:13" ht="20.25" customHeight="1" x14ac:dyDescent="0.2">
      <c r="A28" s="78">
        <v>200</v>
      </c>
      <c r="B28" s="42" t="s">
        <v>122</v>
      </c>
      <c r="C28" s="42"/>
      <c r="D28" s="42"/>
      <c r="E28" s="42"/>
      <c r="F28" s="42"/>
      <c r="G28" s="43" t="s">
        <v>123</v>
      </c>
      <c r="H28" s="43"/>
      <c r="I28" s="43"/>
      <c r="J28" s="43"/>
      <c r="K28" s="43"/>
      <c r="L28" s="43"/>
      <c r="M28" s="43"/>
    </row>
    <row r="29" spans="1:13" ht="20.25" customHeight="1" x14ac:dyDescent="0.2">
      <c r="A29" s="78">
        <v>100</v>
      </c>
      <c r="B29" s="42" t="s">
        <v>124</v>
      </c>
      <c r="C29" s="42"/>
      <c r="D29" s="42"/>
      <c r="E29" s="42"/>
      <c r="F29" s="42"/>
      <c r="G29" s="43" t="s">
        <v>125</v>
      </c>
      <c r="H29" s="43"/>
      <c r="I29" s="43"/>
      <c r="J29" s="43"/>
      <c r="K29" s="43"/>
      <c r="L29" s="43"/>
      <c r="M29" s="43"/>
    </row>
    <row r="30" spans="1:13" ht="29.25" customHeight="1" x14ac:dyDescent="0.2">
      <c r="A30" s="80"/>
      <c r="B30" s="81"/>
      <c r="C30" s="81"/>
      <c r="D30" s="81"/>
      <c r="E30" s="81"/>
      <c r="F30" s="81" t="s">
        <v>21</v>
      </c>
      <c r="G30" s="44" t="s">
        <v>126</v>
      </c>
      <c r="H30" s="44"/>
      <c r="I30" s="44"/>
      <c r="J30" s="44"/>
      <c r="K30" s="44"/>
      <c r="L30" s="44"/>
      <c r="M30" s="44"/>
    </row>
    <row r="31" spans="1:13" ht="25.5" customHeight="1" x14ac:dyDescent="0.2">
      <c r="A31" s="80"/>
      <c r="B31" s="81"/>
      <c r="C31" s="81"/>
      <c r="D31" s="81"/>
      <c r="E31" s="81"/>
      <c r="F31" s="81" t="s">
        <v>22</v>
      </c>
      <c r="G31" s="44" t="s">
        <v>25</v>
      </c>
      <c r="H31" s="44"/>
      <c r="I31" s="44"/>
      <c r="J31" s="44"/>
      <c r="K31" s="44"/>
      <c r="L31" s="44"/>
      <c r="M31" s="44"/>
    </row>
    <row r="32" spans="1:13" ht="29.25" customHeight="1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1:13" ht="15.75" customHeight="1" x14ac:dyDescent="0.2">
      <c r="A33" s="45" t="s">
        <v>23</v>
      </c>
      <c r="B33" s="45"/>
      <c r="C33" s="84"/>
      <c r="D33" s="74"/>
      <c r="E33" s="83" t="s">
        <v>24</v>
      </c>
      <c r="F33" s="84"/>
      <c r="G33" s="84"/>
      <c r="H33" s="74"/>
      <c r="I33" s="74"/>
      <c r="J33" s="84"/>
      <c r="K33" s="74"/>
      <c r="L33" s="74"/>
      <c r="M33" s="74"/>
    </row>
    <row r="34" spans="1:1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</sheetData>
  <mergeCells count="46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G30:M30"/>
    <mergeCell ref="G31:M3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2023-11-21T06:20:13Z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